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hidePivotFieldList="1" defaultThemeVersion="124226"/>
  <mc:AlternateContent xmlns:mc="http://schemas.openxmlformats.org/markup-compatibility/2006">
    <mc:Choice Requires="x15">
      <x15ac:absPath xmlns:x15ac="http://schemas.microsoft.com/office/spreadsheetml/2010/11/ac" url="G:\共有ドライブ\JP Well-Being\R4年度(2022-2023)\02.R4 Job\MHLW_老健_老人保健健康増進等事業\22-1-59_特養と医療機関の協力体制（JM：安田）\30_ENQ関連\06_ローデータ・集計結果\02_クロス集計結果\"/>
    </mc:Choice>
  </mc:AlternateContent>
  <xr:revisionPtr revIDLastSave="0" documentId="13_ncr:1_{6FC7D060-5D71-410D-BBA7-2941CE1E7BAD}" xr6:coauthVersionLast="47" xr6:coauthVersionMax="47" xr10:uidLastSave="{00000000-0000-0000-0000-000000000000}"/>
  <bookViews>
    <workbookView xWindow="-120" yWindow="-120" windowWidth="29040" windowHeight="17640" tabRatio="784" xr2:uid="{00000000-000D-0000-FFFF-FFFF00000000}"/>
  </bookViews>
  <sheets>
    <sheet name="Index_前提" sheetId="79" r:id="rId1"/>
    <sheet name="Index_参考" sheetId="80" r:id="rId2"/>
    <sheet name="Index_施設" sheetId="81" r:id="rId3"/>
    <sheet name="前提" sheetId="73" r:id="rId4"/>
    <sheet name="(参考)時間数と報酬の関係性" sheetId="78" r:id="rId5"/>
    <sheet name="(参考)報酬と役割の関係性" sheetId="47" r:id="rId6"/>
    <sheet name="1-0" sheetId="58" r:id="rId7"/>
    <sheet name="1-1-1~1-1-3" sheetId="74" r:id="rId8"/>
    <sheet name="1-1-4" sheetId="75" r:id="rId9"/>
    <sheet name="1-2" sheetId="59" r:id="rId10"/>
    <sheet name="1-3-1" sheetId="62" r:id="rId11"/>
    <sheet name="1-3-2" sheetId="61" r:id="rId12"/>
    <sheet name="1-3-3" sheetId="67" r:id="rId13"/>
    <sheet name="1-4" sheetId="53" r:id="rId14"/>
    <sheet name="2-1~2-7" sheetId="63" r:id="rId15"/>
    <sheet name="3-1~3-7" sheetId="72" r:id="rId16"/>
    <sheet name="4-1~4-10" sheetId="71" r:id="rId17"/>
  </sheets>
  <definedNames>
    <definedName name="_xlnm._FilterDatabase" localSheetId="4" hidden="1">'(参考)時間数と報酬の関係性'!$C$4:$I$19</definedName>
    <definedName name="_xlnm._FilterDatabase" localSheetId="5" hidden="1">'(参考)報酬と役割の関係性'!$C$4:$H$11</definedName>
    <definedName name="_xlnm._FilterDatabase" localSheetId="6" hidden="1">'1-0'!$C$4:$E$9</definedName>
    <definedName name="_xlnm._FilterDatabase" localSheetId="7" hidden="1">'1-1-1~1-1-3'!$C$4:$E$21</definedName>
    <definedName name="_xlnm._FilterDatabase" localSheetId="8" hidden="1">'1-1-4'!$C$4:$E$11</definedName>
    <definedName name="_xlnm._FilterDatabase" localSheetId="9" hidden="1">'1-2'!$C$4:$E$55</definedName>
    <definedName name="_xlnm._FilterDatabase" localSheetId="10" hidden="1">'1-3-1'!#REF!</definedName>
    <definedName name="_xlnm._FilterDatabase" localSheetId="11" hidden="1">'1-3-2'!$C$4:$E$13</definedName>
    <definedName name="_xlnm._FilterDatabase" localSheetId="12" hidden="1">'1-3-3'!#REF!</definedName>
    <definedName name="_xlnm._FilterDatabase" localSheetId="13" hidden="1">'1-4'!$C$4:$E$25</definedName>
    <definedName name="_xlnm._FilterDatabase" localSheetId="14" hidden="1">'2-1~2-7'!$C$4:$I$21</definedName>
    <definedName name="_xlnm._FilterDatabase" localSheetId="15" hidden="1">'3-1~3-7'!#REF!</definedName>
    <definedName name="_xlnm._FilterDatabase" localSheetId="16" hidden="1">'4-1~4-10'!$C$4:$E$20</definedName>
    <definedName name="_xlnm._FilterDatabase" localSheetId="3" hidden="1">前提!#REF!</definedName>
    <definedName name="_xlnm.Print_Area" localSheetId="4">'(参考)時間数と報酬の関係性'!$A$1:$J$15</definedName>
    <definedName name="_xlnm.Print_Area" localSheetId="5">'(参考)報酬と役割の関係性'!$A$1:$R$11</definedName>
    <definedName name="_xlnm.Print_Area" localSheetId="6">'1-0'!$A$1:$E$9</definedName>
    <definedName name="_xlnm.Print_Area" localSheetId="7">'1-1-1~1-1-3'!$A$1:$J$66</definedName>
    <definedName name="_xlnm.Print_Area" localSheetId="8">'1-1-4'!$A$1:$I$11</definedName>
    <definedName name="_xlnm.Print_Area" localSheetId="9">'1-2'!$A$1:$J$55</definedName>
    <definedName name="_xlnm.Print_Area" localSheetId="10">'1-3-1'!$A$1:$N$13</definedName>
    <definedName name="_xlnm.Print_Area" localSheetId="11">'1-3-2'!$A$1:$J$13</definedName>
    <definedName name="_xlnm.Print_Area" localSheetId="12">'1-3-3'!$A$1:$G$13</definedName>
    <definedName name="_xlnm.Print_Area" localSheetId="13">'1-4'!$A$1:$J$28</definedName>
    <definedName name="_xlnm.Print_Area" localSheetId="14">'2-1~2-7'!$A$1:$J$110</definedName>
    <definedName name="_xlnm.Print_Area" localSheetId="15">'3-1~3-7'!$A$1:$J$110</definedName>
    <definedName name="_xlnm.Print_Area" localSheetId="16">'4-1~4-10'!$A$1:$E$132</definedName>
    <definedName name="_xlnm.Print_Area" localSheetId="1">Index_参考!$A$1:$J$16</definedName>
    <definedName name="_xlnm.Print_Area" localSheetId="2">Index_施設!$A$1:$J$267</definedName>
    <definedName name="_xlnm.Print_Area" localSheetId="0">Index_前提!$A$1:$J$49</definedName>
    <definedName name="_xlnm.Print_Area" localSheetId="3">前提!$A$1:$IQ$14</definedName>
    <definedName name="_xlnm.Print_Titles" localSheetId="4">'(参考)時間数と報酬の関係性'!$A:$B,'(参考)時間数と報酬の関係性'!$1:$3</definedName>
    <definedName name="_xlnm.Print_Titles" localSheetId="5">'(参考)報酬と役割の関係性'!$A:$B,'(参考)報酬と役割の関係性'!$1:$3</definedName>
    <definedName name="_xlnm.Print_Titles" localSheetId="6">'1-0'!$A:$B,'1-0'!$1:$3</definedName>
    <definedName name="_xlnm.Print_Titles" localSheetId="7">'1-1-1~1-1-3'!$A:$B,'1-1-1~1-1-3'!$1:$3</definedName>
    <definedName name="_xlnm.Print_Titles" localSheetId="8">'1-1-4'!$A:$B,'1-1-4'!$1:$3</definedName>
    <definedName name="_xlnm.Print_Titles" localSheetId="9">'1-2'!$A:$B,'1-2'!$1:$3</definedName>
    <definedName name="_xlnm.Print_Titles" localSheetId="10">'1-3-1'!$A:$B,'1-3-1'!$1:$3</definedName>
    <definedName name="_xlnm.Print_Titles" localSheetId="11">'1-3-2'!$A:$B,'1-3-2'!$1:$3</definedName>
    <definedName name="_xlnm.Print_Titles" localSheetId="12">'1-3-3'!$A:$B,'1-3-3'!$1:$3</definedName>
    <definedName name="_xlnm.Print_Titles" localSheetId="13">'1-4'!$A:$B,'1-4'!$1:$3</definedName>
    <definedName name="_xlnm.Print_Titles" localSheetId="14">'2-1~2-7'!$A:$B,'2-1~2-7'!$1:$3</definedName>
    <definedName name="_xlnm.Print_Titles" localSheetId="15">'3-1~3-7'!$A:$B,'3-1~3-7'!$1:$3</definedName>
    <definedName name="_xlnm.Print_Titles" localSheetId="16">'4-1~4-10'!$A:$B,'4-1~4-10'!$1:$4</definedName>
    <definedName name="_xlnm.Print_Titles" localSheetId="3">前提!$A:$B,前提!$1:$3</definedName>
  </definedNames>
  <calcPr calcId="145621"/>
</workbook>
</file>

<file path=xl/calcChain.xml><?xml version="1.0" encoding="utf-8"?>
<calcChain xmlns="http://schemas.openxmlformats.org/spreadsheetml/2006/main">
  <c r="CS11" i="73" l="1"/>
  <c r="CT21" i="73"/>
  <c r="CS21" i="73"/>
  <c r="CR21" i="73"/>
  <c r="CQ21" i="73"/>
  <c r="CP21" i="73"/>
  <c r="CP7" i="73" s="1"/>
  <c r="CP14" i="73"/>
  <c r="CQ14" i="73" s="1"/>
  <c r="CP13" i="73"/>
  <c r="CR13" i="73" s="1"/>
  <c r="CP12" i="73"/>
  <c r="CS12" i="73" s="1"/>
  <c r="CP11" i="73"/>
  <c r="CT11" i="73" s="1"/>
  <c r="CP10" i="73"/>
  <c r="CQ10" i="73" s="1"/>
  <c r="CP9" i="73"/>
  <c r="CS9" i="73" s="1"/>
  <c r="CP8" i="73"/>
  <c r="CQ8" i="73" s="1"/>
  <c r="CQ6" i="73"/>
  <c r="CP6" i="73"/>
  <c r="CT4" i="73"/>
  <c r="CS4" i="73"/>
  <c r="CR4" i="73"/>
  <c r="CQ4" i="73"/>
  <c r="CP4" i="73"/>
  <c r="I34" i="78"/>
  <c r="H34" i="78"/>
  <c r="G34" i="78"/>
  <c r="F34" i="78"/>
  <c r="E34" i="78"/>
  <c r="D34" i="78"/>
  <c r="C34" i="78"/>
  <c r="J19" i="78"/>
  <c r="C19" i="78"/>
  <c r="F19" i="78" s="1"/>
  <c r="J18" i="78"/>
  <c r="C18" i="78"/>
  <c r="I18" i="78" s="1"/>
  <c r="J17" i="78"/>
  <c r="C17" i="78"/>
  <c r="I17" i="78" s="1"/>
  <c r="J16" i="78"/>
  <c r="C16" i="78"/>
  <c r="F16" i="78" s="1"/>
  <c r="J14" i="78"/>
  <c r="C14" i="78"/>
  <c r="I14" i="78" s="1"/>
  <c r="J13" i="78"/>
  <c r="C13" i="78"/>
  <c r="F13" i="78" s="1"/>
  <c r="J12" i="78"/>
  <c r="C12" i="78"/>
  <c r="I12" i="78" s="1"/>
  <c r="J10" i="78"/>
  <c r="I10" i="78"/>
  <c r="H10" i="78"/>
  <c r="G10" i="78"/>
  <c r="F10" i="78"/>
  <c r="E10" i="78"/>
  <c r="D10" i="78"/>
  <c r="C10" i="78"/>
  <c r="I11" i="78" s="1"/>
  <c r="J9" i="78"/>
  <c r="C9" i="78"/>
  <c r="I9" i="78" s="1"/>
  <c r="J8" i="78"/>
  <c r="C8" i="78"/>
  <c r="I8" i="78" s="1"/>
  <c r="J7" i="78"/>
  <c r="C7" i="78"/>
  <c r="E7" i="78" s="1"/>
  <c r="J6" i="78"/>
  <c r="C6" i="78"/>
  <c r="I6" i="78" s="1"/>
  <c r="J4" i="78"/>
  <c r="I4" i="78"/>
  <c r="H4" i="78"/>
  <c r="G4" i="78"/>
  <c r="F4" i="78"/>
  <c r="E4" i="78"/>
  <c r="D4" i="78"/>
  <c r="C4" i="78"/>
  <c r="H5" i="78" s="1"/>
  <c r="X4" i="73"/>
  <c r="Y4" i="73"/>
  <c r="Z4" i="73"/>
  <c r="AA4" i="73"/>
  <c r="AB4" i="73"/>
  <c r="V14" i="73"/>
  <c r="AA14" i="73" s="1"/>
  <c r="V13" i="73"/>
  <c r="X13" i="73" s="1"/>
  <c r="V12" i="73"/>
  <c r="Y12" i="73" s="1"/>
  <c r="V11" i="73"/>
  <c r="Z11" i="73" s="1"/>
  <c r="V10" i="73"/>
  <c r="AA10" i="73" s="1"/>
  <c r="V9" i="73"/>
  <c r="X9" i="73" s="1"/>
  <c r="V8" i="73"/>
  <c r="Y8" i="73" s="1"/>
  <c r="V7" i="73"/>
  <c r="Z7" i="73" s="1"/>
  <c r="V6" i="73"/>
  <c r="W4" i="73"/>
  <c r="V4" i="73"/>
  <c r="CR11" i="73" l="1"/>
  <c r="CQ11" i="73"/>
  <c r="CT10" i="73"/>
  <c r="CS10" i="73"/>
  <c r="CR10" i="73"/>
  <c r="CR9" i="73"/>
  <c r="CQ9" i="73"/>
  <c r="CT8" i="73"/>
  <c r="CQ5" i="73"/>
  <c r="CS8" i="73"/>
  <c r="CR8" i="73"/>
  <c r="CR7" i="73"/>
  <c r="CQ7" i="73"/>
  <c r="CT7" i="73"/>
  <c r="CS7" i="73"/>
  <c r="CR12" i="73"/>
  <c r="CQ12" i="73"/>
  <c r="CT14" i="73"/>
  <c r="CS14" i="73"/>
  <c r="CR14" i="73"/>
  <c r="CT5" i="73"/>
  <c r="CT13" i="73"/>
  <c r="CQ13" i="73"/>
  <c r="CT9" i="73"/>
  <c r="CS13" i="73"/>
  <c r="CT12" i="73"/>
  <c r="CR5" i="73"/>
  <c r="CS5" i="73"/>
  <c r="CP5" i="73" s="1"/>
  <c r="CR6" i="73"/>
  <c r="CS6" i="73"/>
  <c r="CT6" i="73"/>
  <c r="I13" i="78"/>
  <c r="D9" i="78"/>
  <c r="G9" i="78"/>
  <c r="G19" i="78"/>
  <c r="D6" i="78"/>
  <c r="G6" i="78"/>
  <c r="H7" i="78"/>
  <c r="D12" i="78"/>
  <c r="H16" i="78"/>
  <c r="E12" i="78"/>
  <c r="D14" i="78"/>
  <c r="I16" i="78"/>
  <c r="C15" i="78"/>
  <c r="G15" i="78" s="1"/>
  <c r="H19" i="78"/>
  <c r="E18" i="78"/>
  <c r="G13" i="78"/>
  <c r="D17" i="78"/>
  <c r="I19" i="78"/>
  <c r="G16" i="78"/>
  <c r="H13" i="78"/>
  <c r="J34" i="78"/>
  <c r="J15" i="78" s="1"/>
  <c r="G7" i="78"/>
  <c r="W5" i="73"/>
  <c r="I5" i="78"/>
  <c r="F7" i="78"/>
  <c r="D18" i="78"/>
  <c r="E6" i="78"/>
  <c r="I7" i="78"/>
  <c r="E9" i="78"/>
  <c r="F12" i="78"/>
  <c r="F18" i="78"/>
  <c r="F6" i="78"/>
  <c r="F9" i="78"/>
  <c r="G12" i="78"/>
  <c r="G18" i="78"/>
  <c r="H12" i="78"/>
  <c r="H15" i="78"/>
  <c r="H18" i="78"/>
  <c r="H6" i="78"/>
  <c r="D8" i="78"/>
  <c r="H9" i="78"/>
  <c r="D11" i="78"/>
  <c r="E14" i="78"/>
  <c r="E17" i="78"/>
  <c r="D5" i="78"/>
  <c r="E8" i="78"/>
  <c r="E11" i="78"/>
  <c r="F14" i="78"/>
  <c r="F17" i="78"/>
  <c r="E5" i="78"/>
  <c r="F8" i="78"/>
  <c r="F11" i="78"/>
  <c r="G14" i="78"/>
  <c r="G17" i="78"/>
  <c r="F5" i="78"/>
  <c r="G8" i="78"/>
  <c r="G11" i="78"/>
  <c r="D13" i="78"/>
  <c r="H14" i="78"/>
  <c r="D16" i="78"/>
  <c r="H17" i="78"/>
  <c r="D19" i="78"/>
  <c r="G5" i="78"/>
  <c r="D7" i="78"/>
  <c r="H8" i="78"/>
  <c r="H11" i="78"/>
  <c r="E13" i="78"/>
  <c r="E16" i="78"/>
  <c r="E19" i="78"/>
  <c r="Z14" i="73"/>
  <c r="W14" i="73"/>
  <c r="Y14" i="73"/>
  <c r="AB14" i="73"/>
  <c r="X14" i="73"/>
  <c r="AB5" i="73"/>
  <c r="X5" i="73"/>
  <c r="AA5" i="73"/>
  <c r="Z5" i="73"/>
  <c r="Y5" i="73"/>
  <c r="W9" i="73"/>
  <c r="W13" i="73"/>
  <c r="AA13" i="73"/>
  <c r="AB12" i="73"/>
  <c r="X12" i="73"/>
  <c r="Y11" i="73"/>
  <c r="Z10" i="73"/>
  <c r="AA9" i="73"/>
  <c r="AB8" i="73"/>
  <c r="X8" i="73"/>
  <c r="Y7" i="73"/>
  <c r="W10" i="73"/>
  <c r="Z13" i="73"/>
  <c r="AA12" i="73"/>
  <c r="AB11" i="73"/>
  <c r="X11" i="73"/>
  <c r="Y10" i="73"/>
  <c r="Z9" i="73"/>
  <c r="AA8" i="73"/>
  <c r="AB7" i="73"/>
  <c r="X7" i="73"/>
  <c r="W7" i="73"/>
  <c r="W11" i="73"/>
  <c r="Y13" i="73"/>
  <c r="Z12" i="73"/>
  <c r="AA11" i="73"/>
  <c r="AB10" i="73"/>
  <c r="X10" i="73"/>
  <c r="Y9" i="73"/>
  <c r="Z8" i="73"/>
  <c r="AA7" i="73"/>
  <c r="W8" i="73"/>
  <c r="W12" i="73"/>
  <c r="AB13" i="73"/>
  <c r="AB9" i="73"/>
  <c r="V5" i="73" l="1"/>
  <c r="F15" i="78"/>
  <c r="I15" i="78"/>
  <c r="E15" i="78"/>
  <c r="D15" i="78"/>
  <c r="C5" i="78"/>
  <c r="C11" i="78"/>
  <c r="J54" i="72" l="1"/>
  <c r="C54" i="72"/>
  <c r="G54" i="72" s="1"/>
  <c r="J53" i="72"/>
  <c r="C53" i="72"/>
  <c r="G53" i="72" s="1"/>
  <c r="J52" i="72"/>
  <c r="E52" i="72"/>
  <c r="C52" i="72"/>
  <c r="G52" i="72" s="1"/>
  <c r="J51" i="72"/>
  <c r="E51" i="72"/>
  <c r="C51" i="72"/>
  <c r="G51" i="72" s="1"/>
  <c r="J50" i="72"/>
  <c r="C50" i="72"/>
  <c r="G50" i="72" s="1"/>
  <c r="J54" i="63"/>
  <c r="C54" i="63"/>
  <c r="G54" i="63" s="1"/>
  <c r="J53" i="63"/>
  <c r="C53" i="63"/>
  <c r="G53" i="63" s="1"/>
  <c r="J52" i="63"/>
  <c r="C52" i="63"/>
  <c r="G52" i="63" s="1"/>
  <c r="J51" i="63"/>
  <c r="C51" i="63"/>
  <c r="G51" i="63" s="1"/>
  <c r="J50" i="63"/>
  <c r="C50" i="63"/>
  <c r="G50" i="63" s="1"/>
  <c r="F52" i="72" l="1"/>
  <c r="D51" i="72"/>
  <c r="F51" i="72"/>
  <c r="F53" i="72"/>
  <c r="I51" i="72"/>
  <c r="H52" i="63"/>
  <c r="H50" i="63"/>
  <c r="I50" i="63"/>
  <c r="F51" i="63"/>
  <c r="E50" i="63"/>
  <c r="I51" i="63"/>
  <c r="H51" i="63"/>
  <c r="F50" i="63"/>
  <c r="D54" i="63"/>
  <c r="D53" i="63"/>
  <c r="E54" i="63"/>
  <c r="F54" i="63"/>
  <c r="H54" i="63"/>
  <c r="D52" i="63"/>
  <c r="E53" i="63"/>
  <c r="D51" i="63"/>
  <c r="E52" i="63"/>
  <c r="F53" i="63"/>
  <c r="D50" i="63"/>
  <c r="E51" i="63"/>
  <c r="F52" i="63"/>
  <c r="H53" i="63"/>
  <c r="I54" i="63"/>
  <c r="I53" i="63"/>
  <c r="I52" i="63"/>
  <c r="H50" i="72"/>
  <c r="H54" i="72"/>
  <c r="D50" i="72"/>
  <c r="I50" i="72"/>
  <c r="H53" i="72"/>
  <c r="D54" i="72"/>
  <c r="I54" i="72"/>
  <c r="E50" i="72"/>
  <c r="H52" i="72"/>
  <c r="D53" i="72"/>
  <c r="I53" i="72"/>
  <c r="E54" i="72"/>
  <c r="F50" i="72"/>
  <c r="H51" i="72"/>
  <c r="D52" i="72"/>
  <c r="I52" i="72"/>
  <c r="E53" i="72"/>
  <c r="F54" i="72"/>
  <c r="C66" i="74"/>
  <c r="I66" i="74" s="1"/>
  <c r="J65" i="74"/>
  <c r="D65" i="74"/>
  <c r="C65" i="74"/>
  <c r="I65" i="74" s="1"/>
  <c r="C64" i="74"/>
  <c r="I64" i="74" s="1"/>
  <c r="C63" i="74"/>
  <c r="I63" i="74" s="1"/>
  <c r="J62" i="74"/>
  <c r="H62" i="74"/>
  <c r="F62" i="74"/>
  <c r="C62" i="74"/>
  <c r="I62" i="74" s="1"/>
  <c r="C61" i="74"/>
  <c r="I61" i="74" s="1"/>
  <c r="J60" i="74"/>
  <c r="F60" i="74"/>
  <c r="D60" i="74"/>
  <c r="C60" i="74"/>
  <c r="I60" i="74" s="1"/>
  <c r="C58" i="74"/>
  <c r="I58" i="74" s="1"/>
  <c r="J57" i="74"/>
  <c r="H57" i="74"/>
  <c r="D57" i="74"/>
  <c r="C57" i="74"/>
  <c r="I57" i="74" s="1"/>
  <c r="C56" i="74"/>
  <c r="I56" i="74" s="1"/>
  <c r="C55" i="74"/>
  <c r="I55" i="74" s="1"/>
  <c r="J54" i="74"/>
  <c r="H54" i="74"/>
  <c r="F54" i="74"/>
  <c r="C54" i="74"/>
  <c r="I54" i="74" s="1"/>
  <c r="C53" i="74"/>
  <c r="I53" i="74" s="1"/>
  <c r="J52" i="74"/>
  <c r="F52" i="74"/>
  <c r="C52" i="74"/>
  <c r="I52" i="74" s="1"/>
  <c r="J51" i="74"/>
  <c r="H51" i="74"/>
  <c r="F51" i="74"/>
  <c r="D51" i="74"/>
  <c r="C51" i="74"/>
  <c r="I51" i="74" s="1"/>
  <c r="J49" i="74"/>
  <c r="H49" i="74"/>
  <c r="D49" i="74"/>
  <c r="C49" i="74"/>
  <c r="I49" i="74" s="1"/>
  <c r="C48" i="74"/>
  <c r="I48" i="74" s="1"/>
  <c r="C47" i="74"/>
  <c r="I47" i="74" s="1"/>
  <c r="J46" i="74"/>
  <c r="H46" i="74"/>
  <c r="F46" i="74"/>
  <c r="C46" i="74"/>
  <c r="I46" i="74" s="1"/>
  <c r="C45" i="74"/>
  <c r="I45" i="74" s="1"/>
  <c r="C44" i="74"/>
  <c r="C43" i="74"/>
  <c r="I43" i="74" s="1"/>
  <c r="C42" i="74"/>
  <c r="I42" i="74" s="1"/>
  <c r="C41" i="74"/>
  <c r="I41" i="74" s="1"/>
  <c r="C40" i="74"/>
  <c r="I40" i="74" s="1"/>
  <c r="C39" i="74"/>
  <c r="I39" i="74" s="1"/>
  <c r="C38" i="74"/>
  <c r="I38" i="74" s="1"/>
  <c r="C37" i="74"/>
  <c r="I37" i="74" s="1"/>
  <c r="C36" i="74"/>
  <c r="I36" i="74" s="1"/>
  <c r="C35" i="74"/>
  <c r="I35" i="74" s="1"/>
  <c r="C34" i="74"/>
  <c r="I34" i="74" s="1"/>
  <c r="C33" i="74"/>
  <c r="I33" i="74" s="1"/>
  <c r="C32" i="74"/>
  <c r="I32" i="74" s="1"/>
  <c r="C31" i="74"/>
  <c r="I31" i="74" s="1"/>
  <c r="C30" i="74"/>
  <c r="I30" i="74" s="1"/>
  <c r="C29" i="74"/>
  <c r="I29" i="74" s="1"/>
  <c r="C28" i="74"/>
  <c r="I28" i="74" s="1"/>
  <c r="F64" i="74" l="1"/>
  <c r="F43" i="74"/>
  <c r="H48" i="74"/>
  <c r="H56" i="74"/>
  <c r="D66" i="74"/>
  <c r="I44" i="74"/>
  <c r="D44" i="74"/>
  <c r="D47" i="74"/>
  <c r="J48" i="74"/>
  <c r="H53" i="74"/>
  <c r="D55" i="74"/>
  <c r="J56" i="74"/>
  <c r="F58" i="74"/>
  <c r="H61" i="74"/>
  <c r="D63" i="74"/>
  <c r="J64" i="74"/>
  <c r="F66" i="74"/>
  <c r="H35" i="74"/>
  <c r="D56" i="74"/>
  <c r="D64" i="74"/>
  <c r="D53" i="74"/>
  <c r="F56" i="74"/>
  <c r="D61" i="74"/>
  <c r="H38" i="74"/>
  <c r="F47" i="74"/>
  <c r="D52" i="74"/>
  <c r="J53" i="74"/>
  <c r="F55" i="74"/>
  <c r="H58" i="74"/>
  <c r="J61" i="74"/>
  <c r="F63" i="74"/>
  <c r="H66" i="74"/>
  <c r="D48" i="74"/>
  <c r="F61" i="74"/>
  <c r="H47" i="74"/>
  <c r="H55" i="74"/>
  <c r="J58" i="74"/>
  <c r="H63" i="74"/>
  <c r="J66" i="74"/>
  <c r="F48" i="74"/>
  <c r="F53" i="74"/>
  <c r="D58" i="74"/>
  <c r="H64" i="74"/>
  <c r="D46" i="74"/>
  <c r="J47" i="74"/>
  <c r="F49" i="74"/>
  <c r="H52" i="74"/>
  <c r="D54" i="74"/>
  <c r="J55" i="74"/>
  <c r="F57" i="74"/>
  <c r="H60" i="74"/>
  <c r="D62" i="74"/>
  <c r="J63" i="74"/>
  <c r="F65" i="74"/>
  <c r="H65" i="74"/>
  <c r="H43" i="74"/>
  <c r="D35" i="74"/>
  <c r="H39" i="74"/>
  <c r="H29" i="74"/>
  <c r="F35" i="74"/>
  <c r="D43" i="74"/>
  <c r="D31" i="74"/>
  <c r="J32" i="74"/>
  <c r="F34" i="74"/>
  <c r="H37" i="74"/>
  <c r="F42" i="74"/>
  <c r="H45" i="74"/>
  <c r="J28" i="74"/>
  <c r="F30" i="74"/>
  <c r="F31" i="74"/>
  <c r="H34" i="74"/>
  <c r="D39" i="74"/>
  <c r="H42" i="74"/>
  <c r="H30" i="74"/>
  <c r="H31" i="74"/>
  <c r="H33" i="74"/>
  <c r="F38" i="74"/>
  <c r="F39" i="74"/>
  <c r="H41" i="74"/>
  <c r="J36" i="74"/>
  <c r="J40" i="74"/>
  <c r="J29" i="74"/>
  <c r="D32" i="74"/>
  <c r="J33" i="74"/>
  <c r="D36" i="74"/>
  <c r="J37" i="74"/>
  <c r="D40" i="74"/>
  <c r="J41" i="74"/>
  <c r="J45" i="74"/>
  <c r="D29" i="74"/>
  <c r="J30" i="74"/>
  <c r="F32" i="74"/>
  <c r="D33" i="74"/>
  <c r="J34" i="74"/>
  <c r="F36" i="74"/>
  <c r="D37" i="74"/>
  <c r="J38" i="74"/>
  <c r="F40" i="74"/>
  <c r="D41" i="74"/>
  <c r="J42" i="74"/>
  <c r="F44" i="74"/>
  <c r="D45" i="74"/>
  <c r="F28" i="74"/>
  <c r="F29" i="74"/>
  <c r="D30" i="74"/>
  <c r="J31" i="74"/>
  <c r="H32" i="74"/>
  <c r="F33" i="74"/>
  <c r="D34" i="74"/>
  <c r="J35" i="74"/>
  <c r="H36" i="74"/>
  <c r="F37" i="74"/>
  <c r="D38" i="74"/>
  <c r="J39" i="74"/>
  <c r="H40" i="74"/>
  <c r="F41" i="74"/>
  <c r="D42" i="74"/>
  <c r="J43" i="74"/>
  <c r="H44" i="74"/>
  <c r="F45" i="74"/>
  <c r="J44" i="74"/>
  <c r="G29" i="74"/>
  <c r="G30" i="74"/>
  <c r="G31" i="74"/>
  <c r="G32" i="74"/>
  <c r="G33" i="74"/>
  <c r="G34" i="74"/>
  <c r="G35" i="74"/>
  <c r="G36" i="74"/>
  <c r="G37" i="74"/>
  <c r="G38" i="74"/>
  <c r="G39" i="74"/>
  <c r="G40" i="74"/>
  <c r="G41" i="74"/>
  <c r="G42" i="74"/>
  <c r="G43" i="74"/>
  <c r="G44" i="74"/>
  <c r="G45" i="74"/>
  <c r="G46" i="74"/>
  <c r="G47" i="74"/>
  <c r="G48" i="74"/>
  <c r="G49" i="74"/>
  <c r="G51" i="74"/>
  <c r="G52" i="74"/>
  <c r="G53" i="74"/>
  <c r="G54" i="74"/>
  <c r="G55" i="74"/>
  <c r="G56" i="74"/>
  <c r="G57" i="74"/>
  <c r="G58" i="74"/>
  <c r="G60" i="74"/>
  <c r="G61" i="74"/>
  <c r="G62" i="74"/>
  <c r="G63" i="74"/>
  <c r="G64" i="74"/>
  <c r="G65" i="74"/>
  <c r="G66" i="74"/>
  <c r="E29" i="74"/>
  <c r="E30" i="74"/>
  <c r="E31" i="74"/>
  <c r="E32" i="74"/>
  <c r="E33" i="74"/>
  <c r="E34" i="74"/>
  <c r="E35" i="74"/>
  <c r="E36" i="74"/>
  <c r="E37" i="74"/>
  <c r="E38" i="74"/>
  <c r="E39" i="74"/>
  <c r="E40" i="74"/>
  <c r="E41" i="74"/>
  <c r="E42" i="74"/>
  <c r="E43" i="74"/>
  <c r="E44" i="74"/>
  <c r="E45" i="74"/>
  <c r="E46" i="74"/>
  <c r="E47" i="74"/>
  <c r="E48" i="74"/>
  <c r="E49" i="74"/>
  <c r="E51" i="74"/>
  <c r="E52" i="74"/>
  <c r="E53" i="74"/>
  <c r="E54" i="74"/>
  <c r="E55" i="74"/>
  <c r="E56" i="74"/>
  <c r="E57" i="74"/>
  <c r="E58" i="74"/>
  <c r="E60" i="74"/>
  <c r="E61" i="74"/>
  <c r="E62" i="74"/>
  <c r="E63" i="74"/>
  <c r="E64" i="74"/>
  <c r="E65" i="74"/>
  <c r="E66" i="74"/>
  <c r="G28" i="74"/>
  <c r="D28" i="74"/>
  <c r="H28" i="74"/>
  <c r="E28" i="74"/>
  <c r="C6" i="63" l="1"/>
  <c r="D6" i="63" s="1"/>
  <c r="J6" i="63"/>
  <c r="C7" i="63"/>
  <c r="D7" i="63" s="1"/>
  <c r="G7" i="63"/>
  <c r="I7" i="63"/>
  <c r="J7" i="63"/>
  <c r="C8" i="63"/>
  <c r="D8" i="63" s="1"/>
  <c r="J8" i="63"/>
  <c r="C9" i="63"/>
  <c r="D9" i="63" s="1"/>
  <c r="G9" i="63"/>
  <c r="J9" i="63"/>
  <c r="C10" i="63"/>
  <c r="D10" i="63" s="1"/>
  <c r="J10" i="63"/>
  <c r="C11" i="63"/>
  <c r="D11" i="63" s="1"/>
  <c r="J11" i="63"/>
  <c r="C12" i="63"/>
  <c r="D12" i="63" s="1"/>
  <c r="J12" i="63"/>
  <c r="C13" i="63"/>
  <c r="G13" i="63" s="1"/>
  <c r="J13" i="63"/>
  <c r="C14" i="63"/>
  <c r="D14" i="63" s="1"/>
  <c r="J14" i="63"/>
  <c r="C15" i="63"/>
  <c r="G15" i="63" s="1"/>
  <c r="J15" i="63"/>
  <c r="C16" i="63"/>
  <c r="D16" i="63" s="1"/>
  <c r="J16" i="63"/>
  <c r="C17" i="63"/>
  <c r="D17" i="63" s="1"/>
  <c r="J17" i="63"/>
  <c r="C18" i="63"/>
  <c r="D18" i="63" s="1"/>
  <c r="G18" i="63"/>
  <c r="J18" i="63"/>
  <c r="C19" i="63"/>
  <c r="D19" i="63" s="1"/>
  <c r="G19" i="63"/>
  <c r="J19" i="63"/>
  <c r="C20" i="63"/>
  <c r="D20" i="63" s="1"/>
  <c r="J20" i="63"/>
  <c r="C21" i="63"/>
  <c r="D21" i="63" s="1"/>
  <c r="J21" i="63"/>
  <c r="C22" i="63"/>
  <c r="D22" i="63" s="1"/>
  <c r="J22" i="63"/>
  <c r="C23" i="63"/>
  <c r="D23" i="63" s="1"/>
  <c r="J23" i="63"/>
  <c r="C24" i="63"/>
  <c r="D24" i="63" s="1"/>
  <c r="J24" i="63"/>
  <c r="C25" i="63"/>
  <c r="D25" i="63" s="1"/>
  <c r="J25" i="63"/>
  <c r="C26" i="63"/>
  <c r="D26" i="63" s="1"/>
  <c r="J26" i="63"/>
  <c r="C27" i="63"/>
  <c r="D27" i="63" s="1"/>
  <c r="J27" i="63"/>
  <c r="C28" i="63"/>
  <c r="D28" i="63" s="1"/>
  <c r="J28" i="63"/>
  <c r="C29" i="63"/>
  <c r="D29" i="63" s="1"/>
  <c r="J29" i="63"/>
  <c r="C30" i="63"/>
  <c r="D30" i="63" s="1"/>
  <c r="J30" i="63"/>
  <c r="C31" i="63"/>
  <c r="D31" i="63" s="1"/>
  <c r="J31" i="63"/>
  <c r="C32" i="63"/>
  <c r="D32" i="63" s="1"/>
  <c r="J32" i="63"/>
  <c r="C33" i="63"/>
  <c r="D33" i="63" s="1"/>
  <c r="J33" i="63"/>
  <c r="C34" i="63"/>
  <c r="D34" i="63" s="1"/>
  <c r="J34" i="63"/>
  <c r="C35" i="63"/>
  <c r="D35" i="63" s="1"/>
  <c r="J35" i="63"/>
  <c r="C36" i="63"/>
  <c r="D36" i="63" s="1"/>
  <c r="J36" i="63"/>
  <c r="C37" i="63"/>
  <c r="D37" i="63" s="1"/>
  <c r="J37" i="63"/>
  <c r="C38" i="63"/>
  <c r="F38" i="63" s="1"/>
  <c r="J38" i="63"/>
  <c r="C39" i="63"/>
  <c r="F39" i="63" s="1"/>
  <c r="G39" i="63"/>
  <c r="H39" i="63"/>
  <c r="J39" i="63"/>
  <c r="C40" i="63"/>
  <c r="F40" i="63" s="1"/>
  <c r="H40" i="63"/>
  <c r="J40" i="63"/>
  <c r="C41" i="63"/>
  <c r="F41" i="63" s="1"/>
  <c r="J41" i="63"/>
  <c r="C42" i="63"/>
  <c r="F42" i="63" s="1"/>
  <c r="G42" i="63"/>
  <c r="J42" i="63"/>
  <c r="C43" i="63"/>
  <c r="F43" i="63" s="1"/>
  <c r="I43" i="63"/>
  <c r="J43" i="63"/>
  <c r="C44" i="63"/>
  <c r="F44" i="63" s="1"/>
  <c r="J44" i="63"/>
  <c r="C45" i="63"/>
  <c r="F45" i="63" s="1"/>
  <c r="J45" i="63"/>
  <c r="C46" i="63"/>
  <c r="F46" i="63" s="1"/>
  <c r="J46" i="63"/>
  <c r="C47" i="63"/>
  <c r="F47" i="63" s="1"/>
  <c r="J47" i="63"/>
  <c r="C48" i="63"/>
  <c r="F48" i="63" s="1"/>
  <c r="E48" i="63"/>
  <c r="J48" i="63"/>
  <c r="C49" i="63"/>
  <c r="F49" i="63" s="1"/>
  <c r="I49" i="63"/>
  <c r="J49" i="63"/>
  <c r="C55" i="63"/>
  <c r="F55" i="63" s="1"/>
  <c r="J55" i="63"/>
  <c r="C56" i="63"/>
  <c r="F56" i="63" s="1"/>
  <c r="J56" i="63"/>
  <c r="C57" i="63"/>
  <c r="F57" i="63" s="1"/>
  <c r="J57" i="63"/>
  <c r="C58" i="63"/>
  <c r="F58" i="63" s="1"/>
  <c r="J58" i="63"/>
  <c r="C59" i="63"/>
  <c r="F59" i="63" s="1"/>
  <c r="J59" i="63"/>
  <c r="C60" i="63"/>
  <c r="F60" i="63" s="1"/>
  <c r="D60" i="63"/>
  <c r="E60" i="63"/>
  <c r="H60" i="63"/>
  <c r="J60" i="63"/>
  <c r="C61" i="63"/>
  <c r="F61" i="63" s="1"/>
  <c r="J61" i="63"/>
  <c r="C62" i="63"/>
  <c r="D62" i="63" s="1"/>
  <c r="J62" i="63"/>
  <c r="C63" i="63"/>
  <c r="D63" i="63" s="1"/>
  <c r="J63" i="63"/>
  <c r="C64" i="63"/>
  <c r="D64" i="63" s="1"/>
  <c r="J64" i="63"/>
  <c r="C65" i="63"/>
  <c r="D65" i="63" s="1"/>
  <c r="J65" i="63"/>
  <c r="I60" i="63" l="1"/>
  <c r="E58" i="63"/>
  <c r="E43" i="63"/>
  <c r="I40" i="63"/>
  <c r="E39" i="63"/>
  <c r="G32" i="63"/>
  <c r="H7" i="63"/>
  <c r="G17" i="63"/>
  <c r="E40" i="63"/>
  <c r="E7" i="63"/>
  <c r="I39" i="63"/>
  <c r="G33" i="63"/>
  <c r="H59" i="63"/>
  <c r="H49" i="63"/>
  <c r="E42" i="63"/>
  <c r="G31" i="63"/>
  <c r="G59" i="63"/>
  <c r="G49" i="63"/>
  <c r="D46" i="63"/>
  <c r="D42" i="63"/>
  <c r="G27" i="63"/>
  <c r="G24" i="63"/>
  <c r="I47" i="63"/>
  <c r="G60" i="63"/>
  <c r="H57" i="63"/>
  <c r="H55" i="63"/>
  <c r="H47" i="63"/>
  <c r="G40" i="63"/>
  <c r="D39" i="63"/>
  <c r="G36" i="63"/>
  <c r="I57" i="63"/>
  <c r="I58" i="63"/>
  <c r="G57" i="63"/>
  <c r="D55" i="63"/>
  <c r="I48" i="63"/>
  <c r="G47" i="63"/>
  <c r="I41" i="63"/>
  <c r="H61" i="63"/>
  <c r="H58" i="63"/>
  <c r="E57" i="63"/>
  <c r="H48" i="63"/>
  <c r="E47" i="63"/>
  <c r="I42" i="63"/>
  <c r="H41" i="63"/>
  <c r="E61" i="63"/>
  <c r="G58" i="63"/>
  <c r="D57" i="63"/>
  <c r="G48" i="63"/>
  <c r="D47" i="63"/>
  <c r="G44" i="63"/>
  <c r="H42" i="63"/>
  <c r="G41" i="63"/>
  <c r="D38" i="63"/>
  <c r="G25" i="63"/>
  <c r="G10" i="63"/>
  <c r="I65" i="63"/>
  <c r="I64" i="63"/>
  <c r="I63" i="63"/>
  <c r="I62" i="63"/>
  <c r="I61" i="63"/>
  <c r="E59" i="63"/>
  <c r="D58" i="63"/>
  <c r="I55" i="63"/>
  <c r="E49" i="63"/>
  <c r="D48" i="63"/>
  <c r="I44" i="63"/>
  <c r="H43" i="63"/>
  <c r="E41" i="63"/>
  <c r="D40" i="63"/>
  <c r="G29" i="63"/>
  <c r="G21" i="63"/>
  <c r="G12" i="63"/>
  <c r="H65" i="63"/>
  <c r="H64" i="63"/>
  <c r="H63" i="63"/>
  <c r="H62" i="63"/>
  <c r="D59" i="63"/>
  <c r="D49" i="63"/>
  <c r="I45" i="63"/>
  <c r="H44" i="63"/>
  <c r="G43" i="63"/>
  <c r="D41" i="63"/>
  <c r="G37" i="63"/>
  <c r="G34" i="63"/>
  <c r="G26" i="63"/>
  <c r="G65" i="63"/>
  <c r="G63" i="63"/>
  <c r="I56" i="63"/>
  <c r="I46" i="63"/>
  <c r="H45" i="63"/>
  <c r="I38" i="63"/>
  <c r="G23" i="63"/>
  <c r="G62" i="63"/>
  <c r="F65" i="63"/>
  <c r="F64" i="63"/>
  <c r="F63" i="63"/>
  <c r="F62" i="63"/>
  <c r="D61" i="63"/>
  <c r="H56" i="63"/>
  <c r="H46" i="63"/>
  <c r="G45" i="63"/>
  <c r="E44" i="63"/>
  <c r="D43" i="63"/>
  <c r="H38" i="63"/>
  <c r="G28" i="63"/>
  <c r="G20" i="63"/>
  <c r="G14" i="63"/>
  <c r="G11" i="63"/>
  <c r="G64" i="63"/>
  <c r="E64" i="63"/>
  <c r="E63" i="63"/>
  <c r="E62" i="63"/>
  <c r="E56" i="63"/>
  <c r="G46" i="63"/>
  <c r="E45" i="63"/>
  <c r="D44" i="63"/>
  <c r="G38" i="63"/>
  <c r="G8" i="63"/>
  <c r="E65" i="63"/>
  <c r="I59" i="63"/>
  <c r="D56" i="63"/>
  <c r="E46" i="63"/>
  <c r="D45" i="63"/>
  <c r="E38" i="63"/>
  <c r="G30" i="63"/>
  <c r="G22" i="63"/>
  <c r="G55" i="63"/>
  <c r="E55" i="63"/>
  <c r="G35" i="63"/>
  <c r="G16" i="63"/>
  <c r="F37" i="63"/>
  <c r="F36" i="63"/>
  <c r="F35" i="63"/>
  <c r="F34" i="63"/>
  <c r="F33" i="63"/>
  <c r="F32" i="63"/>
  <c r="F31" i="63"/>
  <c r="F30" i="63"/>
  <c r="F29" i="63"/>
  <c r="F28" i="63"/>
  <c r="F27" i="63"/>
  <c r="F26" i="63"/>
  <c r="F25" i="63"/>
  <c r="F24" i="63"/>
  <c r="F23" i="63"/>
  <c r="F22" i="63"/>
  <c r="F21" i="63"/>
  <c r="F20" i="63"/>
  <c r="F19" i="63"/>
  <c r="F18" i="63"/>
  <c r="F17" i="63"/>
  <c r="F16" i="63"/>
  <c r="F15" i="63"/>
  <c r="F14" i="63"/>
  <c r="F13" i="63"/>
  <c r="F12" i="63"/>
  <c r="F11" i="63"/>
  <c r="F10" i="63"/>
  <c r="F9" i="63"/>
  <c r="F8" i="63"/>
  <c r="F7" i="63"/>
  <c r="I37" i="63"/>
  <c r="E37" i="63"/>
  <c r="I36" i="63"/>
  <c r="E36" i="63"/>
  <c r="I35" i="63"/>
  <c r="E35" i="63"/>
  <c r="I34" i="63"/>
  <c r="E34" i="63"/>
  <c r="I33" i="63"/>
  <c r="E33" i="63"/>
  <c r="I32" i="63"/>
  <c r="E32" i="63"/>
  <c r="I31" i="63"/>
  <c r="E31" i="63"/>
  <c r="I30" i="63"/>
  <c r="E30" i="63"/>
  <c r="I29" i="63"/>
  <c r="E29" i="63"/>
  <c r="I28" i="63"/>
  <c r="E28" i="63"/>
  <c r="I27" i="63"/>
  <c r="E27" i="63"/>
  <c r="I26" i="63"/>
  <c r="E26" i="63"/>
  <c r="I25" i="63"/>
  <c r="E25" i="63"/>
  <c r="I24" i="63"/>
  <c r="E24" i="63"/>
  <c r="I23" i="63"/>
  <c r="E23" i="63"/>
  <c r="I22" i="63"/>
  <c r="E22" i="63"/>
  <c r="I21" i="63"/>
  <c r="E21" i="63"/>
  <c r="I20" i="63"/>
  <c r="E20" i="63"/>
  <c r="I19" i="63"/>
  <c r="E19" i="63"/>
  <c r="I18" i="63"/>
  <c r="E18" i="63"/>
  <c r="I17" i="63"/>
  <c r="E17" i="63"/>
  <c r="I16" i="63"/>
  <c r="E16" i="63"/>
  <c r="I15" i="63"/>
  <c r="E15" i="63"/>
  <c r="I14" i="63"/>
  <c r="E14" i="63"/>
  <c r="I13" i="63"/>
  <c r="E13" i="63"/>
  <c r="I12" i="63"/>
  <c r="E12" i="63"/>
  <c r="I11" i="63"/>
  <c r="E11" i="63"/>
  <c r="I10" i="63"/>
  <c r="E10" i="63"/>
  <c r="I9" i="63"/>
  <c r="E9" i="63"/>
  <c r="I8" i="63"/>
  <c r="E8" i="63"/>
  <c r="H37" i="63"/>
  <c r="H36" i="63"/>
  <c r="H35" i="63"/>
  <c r="H34" i="63"/>
  <c r="H33" i="63"/>
  <c r="H32" i="63"/>
  <c r="H31" i="63"/>
  <c r="H30" i="63"/>
  <c r="H29" i="63"/>
  <c r="H28" i="63"/>
  <c r="H27" i="63"/>
  <c r="H26" i="63"/>
  <c r="H25" i="63"/>
  <c r="H24" i="63"/>
  <c r="H23" i="63"/>
  <c r="H22" i="63"/>
  <c r="H21" i="63"/>
  <c r="H20" i="63"/>
  <c r="H19" i="63"/>
  <c r="H18" i="63"/>
  <c r="H17" i="63"/>
  <c r="H16" i="63"/>
  <c r="H15" i="63"/>
  <c r="D15" i="63"/>
  <c r="H14" i="63"/>
  <c r="H13" i="63"/>
  <c r="D13" i="63"/>
  <c r="H12" i="63"/>
  <c r="H11" i="63"/>
  <c r="H10" i="63"/>
  <c r="H9" i="63"/>
  <c r="H8" i="63"/>
  <c r="G61" i="63"/>
  <c r="G56" i="63"/>
  <c r="I6" i="63"/>
  <c r="F6" i="63"/>
  <c r="E6" i="63"/>
  <c r="H6" i="63"/>
  <c r="G6" i="63"/>
  <c r="F9" i="53"/>
  <c r="G9" i="53" s="1"/>
  <c r="J9" i="53"/>
  <c r="D37" i="53"/>
  <c r="E37" i="53"/>
  <c r="F37" i="53"/>
  <c r="G37" i="53"/>
  <c r="H37" i="53"/>
  <c r="I37" i="53"/>
  <c r="J37" i="53"/>
  <c r="C37" i="53"/>
  <c r="C9" i="53" s="1"/>
  <c r="C27" i="74"/>
  <c r="J27" i="74" s="1"/>
  <c r="C26" i="74"/>
  <c r="J26" i="74" s="1"/>
  <c r="C25" i="74"/>
  <c r="J25" i="74" s="1"/>
  <c r="C24" i="74"/>
  <c r="J24" i="74" s="1"/>
  <c r="C23" i="74"/>
  <c r="J23" i="74" s="1"/>
  <c r="C22" i="74"/>
  <c r="J22" i="74" s="1"/>
  <c r="BB21" i="73"/>
  <c r="BA21" i="73"/>
  <c r="AZ21" i="73"/>
  <c r="AY21" i="73"/>
  <c r="AX21" i="73"/>
  <c r="AW21" i="73"/>
  <c r="AV21" i="73"/>
  <c r="AU21" i="73"/>
  <c r="C66" i="72"/>
  <c r="D66" i="72" s="1"/>
  <c r="J66" i="72"/>
  <c r="C67" i="72"/>
  <c r="D67" i="72" s="1"/>
  <c r="J67" i="72"/>
  <c r="C68" i="72"/>
  <c r="D68" i="72" s="1"/>
  <c r="J68" i="72"/>
  <c r="C69" i="72"/>
  <c r="D69" i="72" s="1"/>
  <c r="J69" i="72"/>
  <c r="J66" i="63"/>
  <c r="J67" i="63"/>
  <c r="J68" i="63"/>
  <c r="J69" i="63"/>
  <c r="C67" i="63"/>
  <c r="D67" i="63" s="1"/>
  <c r="C68" i="63"/>
  <c r="D68" i="63" s="1"/>
  <c r="C69" i="63"/>
  <c r="D69" i="63" s="1"/>
  <c r="C66" i="63"/>
  <c r="H66" i="63" s="1"/>
  <c r="D9" i="53" l="1"/>
  <c r="E9" i="53"/>
  <c r="H9" i="53"/>
  <c r="E68" i="63"/>
  <c r="I69" i="63"/>
  <c r="G66" i="63"/>
  <c r="F69" i="63"/>
  <c r="I68" i="63"/>
  <c r="H68" i="63"/>
  <c r="F66" i="63"/>
  <c r="E66" i="63"/>
  <c r="H67" i="63"/>
  <c r="G67" i="63"/>
  <c r="H69" i="63"/>
  <c r="G68" i="63"/>
  <c r="F67" i="63"/>
  <c r="G69" i="63"/>
  <c r="F68" i="63"/>
  <c r="E67" i="63"/>
  <c r="D66" i="63"/>
  <c r="I67" i="63"/>
  <c r="E69" i="63"/>
  <c r="I66" i="63"/>
  <c r="I9" i="53"/>
  <c r="D22" i="74"/>
  <c r="D23" i="74"/>
  <c r="D24" i="74"/>
  <c r="D25" i="74"/>
  <c r="D26" i="74"/>
  <c r="D27" i="74"/>
  <c r="E22" i="74"/>
  <c r="E23" i="74"/>
  <c r="E24" i="74"/>
  <c r="E25" i="74"/>
  <c r="E26" i="74"/>
  <c r="E27" i="74"/>
  <c r="F22" i="74"/>
  <c r="F23" i="74"/>
  <c r="F24" i="74"/>
  <c r="F25" i="74"/>
  <c r="F26" i="74"/>
  <c r="F27" i="74"/>
  <c r="G22" i="74"/>
  <c r="G23" i="74"/>
  <c r="G24" i="74"/>
  <c r="G25" i="74"/>
  <c r="G26" i="74"/>
  <c r="G27" i="74"/>
  <c r="H22" i="74"/>
  <c r="H23" i="74"/>
  <c r="H24" i="74"/>
  <c r="H25" i="74"/>
  <c r="H26" i="74"/>
  <c r="H27" i="74"/>
  <c r="I22" i="74"/>
  <c r="I23" i="74"/>
  <c r="I24" i="74"/>
  <c r="I25" i="74"/>
  <c r="I26" i="74"/>
  <c r="I27" i="74"/>
  <c r="I68" i="72"/>
  <c r="I66" i="72"/>
  <c r="H69" i="72"/>
  <c r="H68" i="72"/>
  <c r="H67" i="72"/>
  <c r="H66" i="72"/>
  <c r="I69" i="72"/>
  <c r="I67" i="72"/>
  <c r="G69" i="72"/>
  <c r="G68" i="72"/>
  <c r="G67" i="72"/>
  <c r="G66" i="72"/>
  <c r="F68" i="72"/>
  <c r="F66" i="72"/>
  <c r="E69" i="72"/>
  <c r="E68" i="72"/>
  <c r="E67" i="72"/>
  <c r="E66" i="72"/>
  <c r="F69" i="72"/>
  <c r="F67" i="72"/>
  <c r="C11" i="75"/>
  <c r="I11" i="75" s="1"/>
  <c r="I10" i="75"/>
  <c r="F10" i="75"/>
  <c r="C10" i="75"/>
  <c r="H10" i="75" s="1"/>
  <c r="E9" i="75"/>
  <c r="C9" i="75"/>
  <c r="G9" i="75" s="1"/>
  <c r="I8" i="75"/>
  <c r="H8" i="75"/>
  <c r="G8" i="75"/>
  <c r="C8" i="75"/>
  <c r="F8" i="75" s="1"/>
  <c r="F7" i="75"/>
  <c r="C7" i="75"/>
  <c r="E7" i="75" s="1"/>
  <c r="I6" i="75"/>
  <c r="H6" i="75"/>
  <c r="G6" i="75"/>
  <c r="C6" i="75"/>
  <c r="D6" i="75" s="1"/>
  <c r="I4" i="75"/>
  <c r="H4" i="75"/>
  <c r="G4" i="75"/>
  <c r="G5" i="75" s="1"/>
  <c r="F4" i="75"/>
  <c r="E4" i="75"/>
  <c r="D4" i="75"/>
  <c r="C4" i="75"/>
  <c r="D5" i="75" s="1"/>
  <c r="C6" i="74"/>
  <c r="D6" i="74" s="1"/>
  <c r="C7" i="74"/>
  <c r="D7" i="74" s="1"/>
  <c r="C8" i="74"/>
  <c r="E8" i="74" s="1"/>
  <c r="C9" i="74"/>
  <c r="D9" i="74" s="1"/>
  <c r="C10" i="74"/>
  <c r="J10" i="74" s="1"/>
  <c r="C11" i="74"/>
  <c r="D11" i="74" s="1"/>
  <c r="C12" i="74"/>
  <c r="D12" i="74" s="1"/>
  <c r="C13" i="74"/>
  <c r="E13" i="74" s="1"/>
  <c r="C14" i="74"/>
  <c r="D14" i="74" s="1"/>
  <c r="C15" i="74"/>
  <c r="D15" i="74" s="1"/>
  <c r="C16" i="74"/>
  <c r="E16" i="74" s="1"/>
  <c r="C17" i="74"/>
  <c r="D17" i="74" s="1"/>
  <c r="C18" i="74"/>
  <c r="E18" i="74" s="1"/>
  <c r="C19" i="74"/>
  <c r="D19" i="74" s="1"/>
  <c r="C20" i="74"/>
  <c r="D20" i="74" s="1"/>
  <c r="C21" i="74"/>
  <c r="D21" i="74" s="1"/>
  <c r="E21" i="74"/>
  <c r="J21" i="74"/>
  <c r="J125" i="74"/>
  <c r="I125" i="74"/>
  <c r="H125" i="74"/>
  <c r="G125" i="74"/>
  <c r="F125" i="74"/>
  <c r="E125" i="74"/>
  <c r="D125" i="74"/>
  <c r="C125" i="74"/>
  <c r="C59" i="74" s="1"/>
  <c r="J116" i="74"/>
  <c r="I116" i="74"/>
  <c r="H116" i="74"/>
  <c r="G116" i="74"/>
  <c r="F116" i="74"/>
  <c r="E116" i="74"/>
  <c r="D116" i="74"/>
  <c r="C116" i="74"/>
  <c r="C50" i="74" s="1"/>
  <c r="J18" i="74"/>
  <c r="J7" i="74"/>
  <c r="J4" i="74"/>
  <c r="I4" i="74"/>
  <c r="H4" i="74"/>
  <c r="G4" i="74"/>
  <c r="F4" i="74"/>
  <c r="E4" i="74"/>
  <c r="D4" i="74"/>
  <c r="C4" i="74"/>
  <c r="BT21" i="73"/>
  <c r="BU21" i="73"/>
  <c r="BV21" i="73"/>
  <c r="BV7" i="73" s="1"/>
  <c r="BW21" i="73"/>
  <c r="BW7" i="73" s="1"/>
  <c r="BX21" i="73"/>
  <c r="BY21" i="73"/>
  <c r="BZ21" i="73"/>
  <c r="CA21" i="73"/>
  <c r="CB21" i="73"/>
  <c r="CC21" i="73"/>
  <c r="CD21" i="73"/>
  <c r="CD7" i="73" s="1"/>
  <c r="CE21" i="73"/>
  <c r="CE7" i="73" s="1"/>
  <c r="CF21" i="73"/>
  <c r="CG21" i="73"/>
  <c r="CH21" i="73"/>
  <c r="CI21" i="73"/>
  <c r="CJ21" i="73"/>
  <c r="CJ7" i="73" s="1"/>
  <c r="CK21" i="73"/>
  <c r="CL21" i="73"/>
  <c r="CM21" i="73"/>
  <c r="CN21" i="73"/>
  <c r="CO21" i="73"/>
  <c r="CU21" i="73"/>
  <c r="CU7" i="73" s="1"/>
  <c r="CV21" i="73"/>
  <c r="CW21" i="73"/>
  <c r="CX21" i="73"/>
  <c r="CY21" i="73"/>
  <c r="CZ21" i="73"/>
  <c r="DA21" i="73"/>
  <c r="DB21" i="73"/>
  <c r="DB7" i="73" s="1"/>
  <c r="DC21" i="73"/>
  <c r="DD21" i="73"/>
  <c r="DE21" i="73"/>
  <c r="DF21" i="73"/>
  <c r="DG21" i="73"/>
  <c r="DH21" i="73"/>
  <c r="DI21" i="73"/>
  <c r="DJ21" i="73"/>
  <c r="DK21" i="73"/>
  <c r="DK7" i="73" s="1"/>
  <c r="DL21" i="73"/>
  <c r="DM21" i="73"/>
  <c r="DN21" i="73"/>
  <c r="DO21" i="73"/>
  <c r="DP21" i="73"/>
  <c r="DP7" i="73" s="1"/>
  <c r="DQ21" i="73"/>
  <c r="DR21" i="73"/>
  <c r="DS21" i="73"/>
  <c r="DT21" i="73"/>
  <c r="DU21" i="73"/>
  <c r="DU7" i="73" s="1"/>
  <c r="DV21" i="73"/>
  <c r="DV7" i="73" s="1"/>
  <c r="DW21" i="73"/>
  <c r="DX21" i="73"/>
  <c r="DY21" i="73"/>
  <c r="DZ21" i="73"/>
  <c r="EA21" i="73"/>
  <c r="EB21" i="73"/>
  <c r="EC21" i="73"/>
  <c r="ED21" i="73"/>
  <c r="ED7" i="73" s="1"/>
  <c r="EE21" i="73"/>
  <c r="EE7" i="73" s="1"/>
  <c r="EF21" i="73"/>
  <c r="EG21" i="73"/>
  <c r="EH21" i="73"/>
  <c r="EI21" i="73"/>
  <c r="EJ21" i="73"/>
  <c r="EJ7" i="73" s="1"/>
  <c r="EK21" i="73"/>
  <c r="EL21" i="73"/>
  <c r="EM21" i="73"/>
  <c r="EN21" i="73"/>
  <c r="EO21" i="73"/>
  <c r="EO7" i="73" s="1"/>
  <c r="EP21" i="73"/>
  <c r="EQ21" i="73"/>
  <c r="ER21" i="73"/>
  <c r="ES21" i="73"/>
  <c r="ET21" i="73"/>
  <c r="EU21" i="73"/>
  <c r="EV21" i="73"/>
  <c r="EV7" i="73" s="1"/>
  <c r="EW21" i="73"/>
  <c r="EW7" i="73" s="1"/>
  <c r="EX21" i="73"/>
  <c r="EY21" i="73"/>
  <c r="EZ21" i="73"/>
  <c r="FA21" i="73"/>
  <c r="FB21" i="73"/>
  <c r="FC21" i="73"/>
  <c r="FD21" i="73"/>
  <c r="FD7" i="73" s="1"/>
  <c r="FE21" i="73"/>
  <c r="FE7" i="73" s="1"/>
  <c r="FF21" i="73"/>
  <c r="FG21" i="73"/>
  <c r="FH21" i="73"/>
  <c r="FI21" i="73"/>
  <c r="FJ21" i="73"/>
  <c r="FK21" i="73"/>
  <c r="FL21" i="73"/>
  <c r="FL7" i="73" s="1"/>
  <c r="FM21" i="73"/>
  <c r="FN21" i="73"/>
  <c r="FO21" i="73"/>
  <c r="FP21" i="73"/>
  <c r="FQ21" i="73"/>
  <c r="FR21" i="73"/>
  <c r="FS21" i="73"/>
  <c r="FS7" i="73" s="1"/>
  <c r="FT21" i="73"/>
  <c r="FU21" i="73"/>
  <c r="FV21" i="73"/>
  <c r="FW21" i="73"/>
  <c r="FX21" i="73"/>
  <c r="FY21" i="73"/>
  <c r="FY7" i="73" s="1"/>
  <c r="FZ21" i="73"/>
  <c r="GA21" i="73"/>
  <c r="GB21" i="73"/>
  <c r="GC21" i="73"/>
  <c r="GD21" i="73"/>
  <c r="GE21" i="73"/>
  <c r="GF21" i="73"/>
  <c r="GG21" i="73"/>
  <c r="GG7" i="73" s="1"/>
  <c r="GH21" i="73"/>
  <c r="GH7" i="73" s="1"/>
  <c r="GI21" i="73"/>
  <c r="GJ21" i="73"/>
  <c r="GK21" i="73"/>
  <c r="GL21" i="73"/>
  <c r="GM21" i="73"/>
  <c r="GN21" i="73"/>
  <c r="GO21" i="73"/>
  <c r="GO7" i="73" s="1"/>
  <c r="GP21" i="73"/>
  <c r="GP7" i="73" s="1"/>
  <c r="GQ21" i="73"/>
  <c r="GR21" i="73"/>
  <c r="GS21" i="73"/>
  <c r="GT21" i="73"/>
  <c r="GU21" i="73"/>
  <c r="GV21" i="73"/>
  <c r="GW21" i="73"/>
  <c r="GW7" i="73" s="1"/>
  <c r="GX21" i="73"/>
  <c r="GX7" i="73" s="1"/>
  <c r="GY21" i="73"/>
  <c r="GZ21" i="73"/>
  <c r="HA21" i="73"/>
  <c r="HB21" i="73"/>
  <c r="HC21" i="73"/>
  <c r="HC7" i="73" s="1"/>
  <c r="HD21" i="73"/>
  <c r="HD7" i="73" s="1"/>
  <c r="HE21" i="73"/>
  <c r="HF21" i="73"/>
  <c r="HG21" i="73"/>
  <c r="HH21" i="73"/>
  <c r="HI21" i="73"/>
  <c r="HI7" i="73" s="1"/>
  <c r="HJ21" i="73"/>
  <c r="HJ7" i="73" s="1"/>
  <c r="HK21" i="73"/>
  <c r="HL21" i="73"/>
  <c r="HM21" i="73"/>
  <c r="HN21" i="73"/>
  <c r="HN7" i="73" s="1"/>
  <c r="HO21" i="73"/>
  <c r="HP21" i="73"/>
  <c r="HQ21" i="73"/>
  <c r="HR21" i="73"/>
  <c r="HS21" i="73"/>
  <c r="HT21" i="73"/>
  <c r="HU21" i="73"/>
  <c r="HU7" i="73" s="1"/>
  <c r="HV21" i="73"/>
  <c r="HV7" i="73" s="1"/>
  <c r="HW21" i="73"/>
  <c r="HX21" i="73"/>
  <c r="HY21" i="73"/>
  <c r="HZ21" i="73"/>
  <c r="IA21" i="73"/>
  <c r="IB21" i="73"/>
  <c r="IC21" i="73"/>
  <c r="IC7" i="73" s="1"/>
  <c r="ID21" i="73"/>
  <c r="ID7" i="73" s="1"/>
  <c r="IE21" i="73"/>
  <c r="IF21" i="73"/>
  <c r="IG21" i="73"/>
  <c r="IH21" i="73"/>
  <c r="IH7" i="73" s="1"/>
  <c r="II21" i="73"/>
  <c r="IJ21" i="73"/>
  <c r="IK21" i="73"/>
  <c r="IL21" i="73"/>
  <c r="IM21" i="73"/>
  <c r="IM7" i="73" s="1"/>
  <c r="IN21" i="73"/>
  <c r="IO21" i="73"/>
  <c r="IP21" i="73"/>
  <c r="IQ21" i="73"/>
  <c r="AU7" i="73"/>
  <c r="AV7" i="73" s="1"/>
  <c r="AZ7" i="73"/>
  <c r="BB7" i="73"/>
  <c r="D21" i="73"/>
  <c r="E21" i="73"/>
  <c r="F21" i="73"/>
  <c r="G21" i="73"/>
  <c r="H21" i="73"/>
  <c r="H7" i="73" s="1"/>
  <c r="I21" i="73"/>
  <c r="J21" i="73"/>
  <c r="K21" i="73"/>
  <c r="L21" i="73"/>
  <c r="M21" i="73"/>
  <c r="M7" i="73" s="1"/>
  <c r="N21" i="73"/>
  <c r="O21" i="73"/>
  <c r="P21" i="73"/>
  <c r="Q21" i="73"/>
  <c r="R21" i="73"/>
  <c r="S21" i="73"/>
  <c r="T21" i="73"/>
  <c r="U21" i="73"/>
  <c r="AC21" i="73"/>
  <c r="AC7" i="73" s="1"/>
  <c r="AD21" i="73"/>
  <c r="AE21" i="73"/>
  <c r="AF21" i="73"/>
  <c r="AG21" i="73"/>
  <c r="AH21" i="73"/>
  <c r="AH7" i="73" s="1"/>
  <c r="AI21" i="73"/>
  <c r="AJ21" i="73"/>
  <c r="AK21" i="73"/>
  <c r="AL21" i="73"/>
  <c r="AM21" i="73"/>
  <c r="AM7" i="73" s="1"/>
  <c r="AN21" i="73"/>
  <c r="AO21" i="73"/>
  <c r="AP21" i="73"/>
  <c r="AQ21" i="73"/>
  <c r="AQ7" i="73" s="1"/>
  <c r="AR21" i="73"/>
  <c r="AS21" i="73"/>
  <c r="AT21" i="73"/>
  <c r="BC21" i="73"/>
  <c r="BC7" i="73" s="1"/>
  <c r="BD21" i="73"/>
  <c r="BE21" i="73"/>
  <c r="BF21" i="73"/>
  <c r="BG21" i="73"/>
  <c r="BH21" i="73"/>
  <c r="BI21" i="73"/>
  <c r="BI7" i="73" s="1"/>
  <c r="BJ21" i="73"/>
  <c r="BJ7" i="73" s="1"/>
  <c r="BK21" i="73"/>
  <c r="BL21" i="73"/>
  <c r="BM21" i="73"/>
  <c r="BN21" i="73"/>
  <c r="BO21" i="73"/>
  <c r="BP21" i="73"/>
  <c r="BP7" i="73" s="1"/>
  <c r="BQ21" i="73"/>
  <c r="BR21" i="73"/>
  <c r="BS21" i="73"/>
  <c r="C21" i="73"/>
  <c r="C7" i="73" s="1"/>
  <c r="CV7" i="73" l="1"/>
  <c r="FF7" i="73"/>
  <c r="EP7" i="73"/>
  <c r="EX7" i="73"/>
  <c r="IF7" i="73"/>
  <c r="DY7" i="73"/>
  <c r="CF7" i="73"/>
  <c r="EH7" i="73"/>
  <c r="DL7" i="73"/>
  <c r="I50" i="74"/>
  <c r="D50" i="74"/>
  <c r="J50" i="74"/>
  <c r="H50" i="74"/>
  <c r="F50" i="74"/>
  <c r="E50" i="74"/>
  <c r="G50" i="74"/>
  <c r="I59" i="74"/>
  <c r="J59" i="74"/>
  <c r="F59" i="74"/>
  <c r="H59" i="74"/>
  <c r="D59" i="74"/>
  <c r="G59" i="74"/>
  <c r="E59" i="74"/>
  <c r="G5" i="74"/>
  <c r="I5" i="75"/>
  <c r="E5" i="75"/>
  <c r="G7" i="75"/>
  <c r="H9" i="75"/>
  <c r="E6" i="75"/>
  <c r="I9" i="75"/>
  <c r="F6" i="75"/>
  <c r="D8" i="75"/>
  <c r="HB7" i="73"/>
  <c r="GM7" i="73"/>
  <c r="J15" i="74"/>
  <c r="E20" i="74"/>
  <c r="D18" i="74"/>
  <c r="E15" i="74"/>
  <c r="E10" i="74"/>
  <c r="J17" i="74"/>
  <c r="E12" i="74"/>
  <c r="D10" i="74"/>
  <c r="D13" i="74"/>
  <c r="HM7" i="73"/>
  <c r="AO7" i="73"/>
  <c r="BE7" i="73"/>
  <c r="HE7" i="73"/>
  <c r="CW7" i="73"/>
  <c r="IK7" i="73"/>
  <c r="EA7" i="73"/>
  <c r="HX7" i="73"/>
  <c r="HW7" i="73"/>
  <c r="HY7" i="73"/>
  <c r="HZ7" i="73"/>
  <c r="GU7" i="73"/>
  <c r="GV7" i="73"/>
  <c r="GT7" i="73"/>
  <c r="FV7" i="73"/>
  <c r="FT7" i="73"/>
  <c r="FU7" i="73"/>
  <c r="HO7" i="73"/>
  <c r="HP7" i="73"/>
  <c r="IG7" i="73"/>
  <c r="HA7" i="73"/>
  <c r="DW7" i="73"/>
  <c r="IE7" i="73"/>
  <c r="GL7" i="73"/>
  <c r="EF7" i="73"/>
  <c r="DD7" i="73"/>
  <c r="CK7" i="73"/>
  <c r="CO7" i="73"/>
  <c r="BQ7" i="73"/>
  <c r="BU7" i="73"/>
  <c r="S7" i="73"/>
  <c r="R7" i="73"/>
  <c r="U7" i="73"/>
  <c r="BK7" i="73"/>
  <c r="BM7" i="73"/>
  <c r="BN7" i="73"/>
  <c r="BO7" i="73"/>
  <c r="FZ7" i="73"/>
  <c r="GD7" i="73"/>
  <c r="GE7" i="73"/>
  <c r="GF7" i="73"/>
  <c r="AI7" i="73"/>
  <c r="AJ7" i="73"/>
  <c r="AD7" i="73"/>
  <c r="AG7" i="73"/>
  <c r="AS7" i="73"/>
  <c r="AR7" i="73"/>
  <c r="D7" i="73"/>
  <c r="E7" i="73"/>
  <c r="I7" i="73"/>
  <c r="J7" i="73"/>
  <c r="K7" i="73"/>
  <c r="L7" i="73"/>
  <c r="EK7" i="73"/>
  <c r="DX7" i="73"/>
  <c r="BG7" i="73"/>
  <c r="BH7" i="73"/>
  <c r="IB7" i="73"/>
  <c r="HS7" i="73"/>
  <c r="GN7" i="73"/>
  <c r="EI7" i="73"/>
  <c r="BF7" i="73"/>
  <c r="AP7" i="73"/>
  <c r="HK7" i="73"/>
  <c r="II7" i="73"/>
  <c r="IA7" i="73"/>
  <c r="HQ7" i="73"/>
  <c r="FW7" i="73"/>
  <c r="EG7" i="73"/>
  <c r="BD7" i="73"/>
  <c r="AN7" i="73"/>
  <c r="GS7" i="73"/>
  <c r="GK7" i="73"/>
  <c r="GC7" i="73"/>
  <c r="CN7" i="73"/>
  <c r="GZ7" i="73"/>
  <c r="GR7" i="73"/>
  <c r="GJ7" i="73"/>
  <c r="GB7" i="73"/>
  <c r="DM7" i="73"/>
  <c r="HL7" i="73"/>
  <c r="DJ7" i="73"/>
  <c r="GY7" i="73"/>
  <c r="GQ7" i="73"/>
  <c r="GI7" i="73"/>
  <c r="BY7" i="73"/>
  <c r="H5" i="74"/>
  <c r="I5" i="74"/>
  <c r="J5" i="74"/>
  <c r="E7" i="74"/>
  <c r="D5" i="74"/>
  <c r="E5" i="74"/>
  <c r="J12" i="74"/>
  <c r="J11" i="74"/>
  <c r="D16" i="74"/>
  <c r="D8" i="74"/>
  <c r="AW7" i="73"/>
  <c r="AX7" i="73"/>
  <c r="BA7" i="73"/>
  <c r="AY7" i="73"/>
  <c r="F5" i="75"/>
  <c r="H7" i="75"/>
  <c r="D11" i="75"/>
  <c r="I7" i="75"/>
  <c r="D10" i="75"/>
  <c r="E11" i="75"/>
  <c r="H5" i="75"/>
  <c r="D9" i="75"/>
  <c r="E10" i="75"/>
  <c r="F11" i="75"/>
  <c r="G11" i="75"/>
  <c r="D7" i="75"/>
  <c r="E8" i="75"/>
  <c r="F9" i="75"/>
  <c r="G10" i="75"/>
  <c r="H11" i="75"/>
  <c r="J8" i="74"/>
  <c r="E17" i="74"/>
  <c r="E9" i="74"/>
  <c r="E14" i="74"/>
  <c r="E6" i="74"/>
  <c r="J16" i="74"/>
  <c r="E19" i="74"/>
  <c r="E11" i="74"/>
  <c r="J6" i="74"/>
  <c r="J9" i="74"/>
  <c r="J20" i="74"/>
  <c r="J13" i="74"/>
  <c r="J19" i="74"/>
  <c r="J14" i="74"/>
  <c r="F6" i="74"/>
  <c r="F7" i="74"/>
  <c r="F8" i="74"/>
  <c r="F9" i="74"/>
  <c r="F10" i="74"/>
  <c r="F11" i="74"/>
  <c r="F12" i="74"/>
  <c r="F13" i="74"/>
  <c r="F14" i="74"/>
  <c r="F15" i="74"/>
  <c r="F16" i="74"/>
  <c r="F17" i="74"/>
  <c r="F18" i="74"/>
  <c r="F19" i="74"/>
  <c r="F20" i="74"/>
  <c r="F21" i="74"/>
  <c r="G6" i="74"/>
  <c r="G7" i="74"/>
  <c r="G8" i="74"/>
  <c r="G9" i="74"/>
  <c r="G10" i="74"/>
  <c r="G11" i="74"/>
  <c r="G12" i="74"/>
  <c r="G13" i="74"/>
  <c r="G14" i="74"/>
  <c r="G15" i="74"/>
  <c r="G16" i="74"/>
  <c r="G17" i="74"/>
  <c r="G18" i="74"/>
  <c r="G19" i="74"/>
  <c r="G20" i="74"/>
  <c r="G21" i="74"/>
  <c r="H6" i="74"/>
  <c r="H7" i="74"/>
  <c r="H8" i="74"/>
  <c r="H9" i="74"/>
  <c r="H10" i="74"/>
  <c r="H11" i="74"/>
  <c r="H12" i="74"/>
  <c r="H13" i="74"/>
  <c r="H14" i="74"/>
  <c r="H15" i="74"/>
  <c r="H16" i="74"/>
  <c r="H17" i="74"/>
  <c r="H18" i="74"/>
  <c r="H19" i="74"/>
  <c r="H20" i="74"/>
  <c r="H21" i="74"/>
  <c r="I6" i="74"/>
  <c r="I7" i="74"/>
  <c r="I8" i="74"/>
  <c r="I9" i="74"/>
  <c r="I10" i="74"/>
  <c r="I11" i="74"/>
  <c r="I12" i="74"/>
  <c r="I13" i="74"/>
  <c r="I14" i="74"/>
  <c r="I15" i="74"/>
  <c r="I16" i="74"/>
  <c r="I17" i="74"/>
  <c r="I18" i="74"/>
  <c r="I19" i="74"/>
  <c r="I20" i="74"/>
  <c r="I21" i="74"/>
  <c r="IN7" i="73"/>
  <c r="IQ7" i="73"/>
  <c r="IP7" i="73"/>
  <c r="IO7" i="73"/>
  <c r="FQ7" i="73"/>
  <c r="FM7" i="73"/>
  <c r="FN7" i="73"/>
  <c r="FO7" i="73"/>
  <c r="FP7" i="73"/>
  <c r="DQ7" i="73"/>
  <c r="DR7" i="73"/>
  <c r="DS7" i="73"/>
  <c r="DT7" i="73"/>
  <c r="DI7" i="73"/>
  <c r="EC7" i="73"/>
  <c r="CI7" i="73"/>
  <c r="CC7" i="73"/>
  <c r="IJ7" i="73"/>
  <c r="HT7" i="73"/>
  <c r="FX7" i="73"/>
  <c r="EB7" i="73"/>
  <c r="DC7" i="73"/>
  <c r="CH7" i="73"/>
  <c r="BX7" i="73"/>
  <c r="CG7" i="73"/>
  <c r="DA7" i="73"/>
  <c r="HR7" i="73"/>
  <c r="DZ7" i="73"/>
  <c r="HH7" i="73"/>
  <c r="EN7" i="73"/>
  <c r="DH7" i="73"/>
  <c r="CZ7" i="73"/>
  <c r="CM7" i="73"/>
  <c r="CB7" i="73"/>
  <c r="BT7" i="73"/>
  <c r="BL7" i="73"/>
  <c r="AF7" i="73"/>
  <c r="Q7" i="73"/>
  <c r="HG7" i="73"/>
  <c r="GA7" i="73"/>
  <c r="FK7" i="73"/>
  <c r="FC7" i="73"/>
  <c r="EU7" i="73"/>
  <c r="EM7" i="73"/>
  <c r="DO7" i="73"/>
  <c r="DG7" i="73"/>
  <c r="CY7" i="73"/>
  <c r="CL7" i="73"/>
  <c r="CA7" i="73"/>
  <c r="BS7" i="73"/>
  <c r="AE7" i="73"/>
  <c r="P7" i="73"/>
  <c r="IL7" i="73"/>
  <c r="HF7" i="73"/>
  <c r="FR7" i="73"/>
  <c r="FJ7" i="73"/>
  <c r="FB7" i="73"/>
  <c r="ET7" i="73"/>
  <c r="EL7" i="73"/>
  <c r="DN7" i="73"/>
  <c r="DF7" i="73"/>
  <c r="CX7" i="73"/>
  <c r="BZ7" i="73"/>
  <c r="BR7" i="73"/>
  <c r="AT7" i="73"/>
  <c r="AL7" i="73"/>
  <c r="O7" i="73"/>
  <c r="G7" i="73"/>
  <c r="FI7" i="73"/>
  <c r="FA7" i="73"/>
  <c r="ES7" i="73"/>
  <c r="DE7" i="73"/>
  <c r="AK7" i="73"/>
  <c r="N7" i="73"/>
  <c r="F7" i="73"/>
  <c r="FH7" i="73"/>
  <c r="EZ7" i="73"/>
  <c r="ER7" i="73"/>
  <c r="FG7" i="73"/>
  <c r="EY7" i="73"/>
  <c r="EQ7" i="73"/>
  <c r="T7" i="73"/>
  <c r="IM14" i="73"/>
  <c r="IP14" i="73" s="1"/>
  <c r="IH14" i="73"/>
  <c r="IL14" i="73" s="1"/>
  <c r="ID14" i="73"/>
  <c r="IE14" i="73" s="1"/>
  <c r="IC14" i="73"/>
  <c r="HV14" i="73"/>
  <c r="HZ14" i="73" s="1"/>
  <c r="HU14" i="73"/>
  <c r="HN14" i="73"/>
  <c r="HR14" i="73" s="1"/>
  <c r="HJ14" i="73"/>
  <c r="HM14" i="73" s="1"/>
  <c r="HI14" i="73"/>
  <c r="HD14" i="73"/>
  <c r="HH14" i="73" s="1"/>
  <c r="HC14" i="73"/>
  <c r="GX14" i="73"/>
  <c r="HB14" i="73" s="1"/>
  <c r="GW14" i="73"/>
  <c r="GP14" i="73"/>
  <c r="GT14" i="73" s="1"/>
  <c r="GO14" i="73"/>
  <c r="GH14" i="73"/>
  <c r="GL14" i="73" s="1"/>
  <c r="GG14" i="73"/>
  <c r="FY14" i="73"/>
  <c r="GC14" i="73" s="1"/>
  <c r="FS14" i="73"/>
  <c r="FV14" i="73" s="1"/>
  <c r="FL14" i="73"/>
  <c r="FO14" i="73" s="1"/>
  <c r="FE14" i="73"/>
  <c r="FH14" i="73" s="1"/>
  <c r="FD14" i="73"/>
  <c r="EW14" i="73"/>
  <c r="FB14" i="73" s="1"/>
  <c r="EV14" i="73"/>
  <c r="EO14" i="73"/>
  <c r="ES14" i="73" s="1"/>
  <c r="EJ14" i="73"/>
  <c r="EN14" i="73" s="1"/>
  <c r="EE14" i="73"/>
  <c r="EF14" i="73" s="1"/>
  <c r="ED14" i="73"/>
  <c r="DV14" i="73"/>
  <c r="DZ14" i="73" s="1"/>
  <c r="DU14" i="73"/>
  <c r="DP14" i="73"/>
  <c r="DT14" i="73" s="1"/>
  <c r="DK14" i="73"/>
  <c r="DL14" i="73" s="1"/>
  <c r="DB14" i="73"/>
  <c r="DJ14" i="73" s="1"/>
  <c r="CU14" i="73"/>
  <c r="CZ14" i="73" s="1"/>
  <c r="CJ14" i="73"/>
  <c r="CN14" i="73" s="1"/>
  <c r="CE14" i="73"/>
  <c r="CI14" i="73" s="1"/>
  <c r="CD14" i="73"/>
  <c r="BW14" i="73"/>
  <c r="CB14" i="73" s="1"/>
  <c r="BV14" i="73"/>
  <c r="BP14" i="73"/>
  <c r="BT14" i="73" s="1"/>
  <c r="BJ14" i="73"/>
  <c r="BN14" i="73" s="1"/>
  <c r="BI14" i="73"/>
  <c r="BC14" i="73"/>
  <c r="BG14" i="73" s="1"/>
  <c r="BB14" i="73"/>
  <c r="AU14" i="73"/>
  <c r="AY14" i="73" s="1"/>
  <c r="AQ14" i="73"/>
  <c r="AM14" i="73"/>
  <c r="AH14" i="73"/>
  <c r="AL14" i="73" s="1"/>
  <c r="AC14" i="73"/>
  <c r="AG14" i="73" s="1"/>
  <c r="M14" i="73"/>
  <c r="U14" i="73" s="1"/>
  <c r="H14" i="73"/>
  <c r="C14" i="73"/>
  <c r="G14" i="73" s="1"/>
  <c r="IM13" i="73"/>
  <c r="IQ13" i="73" s="1"/>
  <c r="IH13" i="73"/>
  <c r="IL13" i="73" s="1"/>
  <c r="ID13" i="73"/>
  <c r="IF13" i="73" s="1"/>
  <c r="IC13" i="73"/>
  <c r="HV13" i="73"/>
  <c r="HZ13" i="73" s="1"/>
  <c r="HU13" i="73"/>
  <c r="HN13" i="73"/>
  <c r="HR13" i="73" s="1"/>
  <c r="HJ13" i="73"/>
  <c r="HL13" i="73" s="1"/>
  <c r="HI13" i="73"/>
  <c r="HD13" i="73"/>
  <c r="HH13" i="73" s="1"/>
  <c r="HC13" i="73"/>
  <c r="GX13" i="73"/>
  <c r="HB13" i="73" s="1"/>
  <c r="GW13" i="73"/>
  <c r="GP13" i="73"/>
  <c r="GT13" i="73" s="1"/>
  <c r="GO13" i="73"/>
  <c r="GH13" i="73"/>
  <c r="GL13" i="73" s="1"/>
  <c r="GG13" i="73"/>
  <c r="FY13" i="73"/>
  <c r="GC13" i="73" s="1"/>
  <c r="FS13" i="73"/>
  <c r="FW13" i="73" s="1"/>
  <c r="FL13" i="73"/>
  <c r="FP13" i="73" s="1"/>
  <c r="FE13" i="73"/>
  <c r="FI13" i="73" s="1"/>
  <c r="FD13" i="73"/>
  <c r="EW13" i="73"/>
  <c r="FA13" i="73" s="1"/>
  <c r="EV13" i="73"/>
  <c r="EO13" i="73"/>
  <c r="EJ13" i="73"/>
  <c r="EN13" i="73" s="1"/>
  <c r="EE13" i="73"/>
  <c r="EI13" i="73" s="1"/>
  <c r="ED13" i="73"/>
  <c r="DV13" i="73"/>
  <c r="DZ13" i="73" s="1"/>
  <c r="DU13" i="73"/>
  <c r="DP13" i="73"/>
  <c r="DT13" i="73" s="1"/>
  <c r="DK13" i="73"/>
  <c r="DO13" i="73" s="1"/>
  <c r="DB13" i="73"/>
  <c r="DJ13" i="73" s="1"/>
  <c r="CU13" i="73"/>
  <c r="CY13" i="73" s="1"/>
  <c r="CJ13" i="73"/>
  <c r="CO13" i="73" s="1"/>
  <c r="CE13" i="73"/>
  <c r="CI13" i="73" s="1"/>
  <c r="CD13" i="73"/>
  <c r="BW13" i="73"/>
  <c r="CA13" i="73" s="1"/>
  <c r="BV13" i="73"/>
  <c r="BP13" i="73"/>
  <c r="BT13" i="73" s="1"/>
  <c r="BJ13" i="73"/>
  <c r="BI13" i="73"/>
  <c r="BC13" i="73"/>
  <c r="BG13" i="73" s="1"/>
  <c r="BB13" i="73"/>
  <c r="AU13" i="73"/>
  <c r="BA13" i="73" s="1"/>
  <c r="AQ13" i="73"/>
  <c r="AR13" i="73" s="1"/>
  <c r="AM13" i="73"/>
  <c r="AH13" i="73"/>
  <c r="AC13" i="73"/>
  <c r="AD13" i="73" s="1"/>
  <c r="M13" i="73"/>
  <c r="S13" i="73" s="1"/>
  <c r="H13" i="73"/>
  <c r="C13" i="73"/>
  <c r="F13" i="73" s="1"/>
  <c r="IM12" i="73"/>
  <c r="IQ12" i="73" s="1"/>
  <c r="IH12" i="73"/>
  <c r="IL12" i="73" s="1"/>
  <c r="ID12" i="73"/>
  <c r="IG12" i="73" s="1"/>
  <c r="IC12" i="73"/>
  <c r="HV12" i="73"/>
  <c r="IB12" i="73" s="1"/>
  <c r="HU12" i="73"/>
  <c r="HN12" i="73"/>
  <c r="HS12" i="73" s="1"/>
  <c r="HJ12" i="73"/>
  <c r="HM12" i="73" s="1"/>
  <c r="HI12" i="73"/>
  <c r="HD12" i="73"/>
  <c r="HE12" i="73" s="1"/>
  <c r="HC12" i="73"/>
  <c r="GX12" i="73"/>
  <c r="GZ12" i="73" s="1"/>
  <c r="GW12" i="73"/>
  <c r="GP12" i="73"/>
  <c r="GS12" i="73" s="1"/>
  <c r="GO12" i="73"/>
  <c r="GH12" i="73"/>
  <c r="GK12" i="73" s="1"/>
  <c r="GG12" i="73"/>
  <c r="FY12" i="73"/>
  <c r="GD12" i="73" s="1"/>
  <c r="FS12" i="73"/>
  <c r="FU12" i="73" s="1"/>
  <c r="FL12" i="73"/>
  <c r="FN12" i="73" s="1"/>
  <c r="FE12" i="73"/>
  <c r="FI12" i="73" s="1"/>
  <c r="FD12" i="73"/>
  <c r="EW12" i="73"/>
  <c r="EX12" i="73" s="1"/>
  <c r="EV12" i="73"/>
  <c r="EO12" i="73"/>
  <c r="ET12" i="73" s="1"/>
  <c r="EJ12" i="73"/>
  <c r="EM12" i="73" s="1"/>
  <c r="EE12" i="73"/>
  <c r="EG12" i="73" s="1"/>
  <c r="ED12" i="73"/>
  <c r="DV12" i="73"/>
  <c r="DZ12" i="73" s="1"/>
  <c r="DU12" i="73"/>
  <c r="DP12" i="73"/>
  <c r="DR12" i="73" s="1"/>
  <c r="DK12" i="73"/>
  <c r="DN12" i="73" s="1"/>
  <c r="DB12" i="73"/>
  <c r="DF12" i="73" s="1"/>
  <c r="CU12" i="73"/>
  <c r="CX12" i="73" s="1"/>
  <c r="CJ12" i="73"/>
  <c r="CM12" i="73" s="1"/>
  <c r="CE12" i="73"/>
  <c r="CI12" i="73" s="1"/>
  <c r="CD12" i="73"/>
  <c r="BW12" i="73"/>
  <c r="CB12" i="73" s="1"/>
  <c r="BV12" i="73"/>
  <c r="BP12" i="73"/>
  <c r="BJ12" i="73"/>
  <c r="BO12" i="73" s="1"/>
  <c r="BI12" i="73"/>
  <c r="BC12" i="73"/>
  <c r="BH12" i="73" s="1"/>
  <c r="BB12" i="73"/>
  <c r="AU12" i="73"/>
  <c r="AZ12" i="73" s="1"/>
  <c r="AQ12" i="73"/>
  <c r="AR12" i="73" s="1"/>
  <c r="AM12" i="73"/>
  <c r="AN12" i="73" s="1"/>
  <c r="AH12" i="73"/>
  <c r="AI12" i="73" s="1"/>
  <c r="AC12" i="73"/>
  <c r="AF12" i="73" s="1"/>
  <c r="M12" i="73"/>
  <c r="T12" i="73" s="1"/>
  <c r="H12" i="73"/>
  <c r="I12" i="73" s="1"/>
  <c r="C12" i="73"/>
  <c r="E12" i="73" s="1"/>
  <c r="IM11" i="73"/>
  <c r="IP11" i="73" s="1"/>
  <c r="IH11" i="73"/>
  <c r="IL11" i="73" s="1"/>
  <c r="ID11" i="73"/>
  <c r="IC11" i="73"/>
  <c r="HV11" i="73"/>
  <c r="HZ11" i="73" s="1"/>
  <c r="HU11" i="73"/>
  <c r="HN11" i="73"/>
  <c r="HR11" i="73" s="1"/>
  <c r="HJ11" i="73"/>
  <c r="HL11" i="73" s="1"/>
  <c r="HI11" i="73"/>
  <c r="HD11" i="73"/>
  <c r="HH11" i="73" s="1"/>
  <c r="HC11" i="73"/>
  <c r="GX11" i="73"/>
  <c r="HB11" i="73" s="1"/>
  <c r="GW11" i="73"/>
  <c r="GP11" i="73"/>
  <c r="GT11" i="73" s="1"/>
  <c r="GO11" i="73"/>
  <c r="GH11" i="73"/>
  <c r="GG11" i="73"/>
  <c r="FY11" i="73"/>
  <c r="GC11" i="73" s="1"/>
  <c r="FS11" i="73"/>
  <c r="FX11" i="73" s="1"/>
  <c r="FL11" i="73"/>
  <c r="FR11" i="73" s="1"/>
  <c r="FE11" i="73"/>
  <c r="FI11" i="73" s="1"/>
  <c r="FD11" i="73"/>
  <c r="EW11" i="73"/>
  <c r="FA11" i="73" s="1"/>
  <c r="EV11" i="73"/>
  <c r="EO11" i="73"/>
  <c r="EJ11" i="73"/>
  <c r="EN11" i="73" s="1"/>
  <c r="EE11" i="73"/>
  <c r="EI11" i="73" s="1"/>
  <c r="ED11" i="73"/>
  <c r="DV11" i="73"/>
  <c r="DZ11" i="73" s="1"/>
  <c r="DU11" i="73"/>
  <c r="DP11" i="73"/>
  <c r="DT11" i="73" s="1"/>
  <c r="DK11" i="73"/>
  <c r="DO11" i="73" s="1"/>
  <c r="DB11" i="73"/>
  <c r="DJ11" i="73" s="1"/>
  <c r="CU11" i="73"/>
  <c r="CZ11" i="73" s="1"/>
  <c r="CJ11" i="73"/>
  <c r="CN11" i="73" s="1"/>
  <c r="CE11" i="73"/>
  <c r="CF11" i="73" s="1"/>
  <c r="CD11" i="73"/>
  <c r="BW11" i="73"/>
  <c r="CB11" i="73" s="1"/>
  <c r="BV11" i="73"/>
  <c r="BP11" i="73"/>
  <c r="BU11" i="73" s="1"/>
  <c r="BJ11" i="73"/>
  <c r="BN11" i="73" s="1"/>
  <c r="BI11" i="73"/>
  <c r="BC11" i="73"/>
  <c r="BH11" i="73" s="1"/>
  <c r="BB11" i="73"/>
  <c r="AU11" i="73"/>
  <c r="AZ11" i="73" s="1"/>
  <c r="AQ11" i="73"/>
  <c r="AR11" i="73" s="1"/>
  <c r="AM11" i="73"/>
  <c r="AN11" i="73" s="1"/>
  <c r="AH11" i="73"/>
  <c r="AL11" i="73" s="1"/>
  <c r="AC11" i="73"/>
  <c r="M11" i="73"/>
  <c r="S11" i="73" s="1"/>
  <c r="H11" i="73"/>
  <c r="J11" i="73" s="1"/>
  <c r="C11" i="73"/>
  <c r="G11" i="73" s="1"/>
  <c r="IM10" i="73"/>
  <c r="IQ10" i="73" s="1"/>
  <c r="IH10" i="73"/>
  <c r="IL10" i="73" s="1"/>
  <c r="ID10" i="73"/>
  <c r="IG10" i="73" s="1"/>
  <c r="IC10" i="73"/>
  <c r="HV10" i="73"/>
  <c r="HZ10" i="73" s="1"/>
  <c r="HU10" i="73"/>
  <c r="HN10" i="73"/>
  <c r="HR10" i="73" s="1"/>
  <c r="HJ10" i="73"/>
  <c r="HM10" i="73" s="1"/>
  <c r="HI10" i="73"/>
  <c r="HD10" i="73"/>
  <c r="HH10" i="73" s="1"/>
  <c r="HC10" i="73"/>
  <c r="GX10" i="73"/>
  <c r="HB10" i="73" s="1"/>
  <c r="GW10" i="73"/>
  <c r="GP10" i="73"/>
  <c r="GT10" i="73" s="1"/>
  <c r="GO10" i="73"/>
  <c r="GH10" i="73"/>
  <c r="GL10" i="73" s="1"/>
  <c r="GG10" i="73"/>
  <c r="FY10" i="73"/>
  <c r="GC10" i="73" s="1"/>
  <c r="FS10" i="73"/>
  <c r="FX10" i="73" s="1"/>
  <c r="FL10" i="73"/>
  <c r="FP10" i="73" s="1"/>
  <c r="FE10" i="73"/>
  <c r="FI10" i="73" s="1"/>
  <c r="FD10" i="73"/>
  <c r="EW10" i="73"/>
  <c r="FA10" i="73" s="1"/>
  <c r="EV10" i="73"/>
  <c r="EO10" i="73"/>
  <c r="ES10" i="73" s="1"/>
  <c r="EJ10" i="73"/>
  <c r="EK10" i="73" s="1"/>
  <c r="EE10" i="73"/>
  <c r="EG10" i="73" s="1"/>
  <c r="ED10" i="73"/>
  <c r="DV10" i="73"/>
  <c r="EB10" i="73" s="1"/>
  <c r="DU10" i="73"/>
  <c r="DP10" i="73"/>
  <c r="DQ10" i="73" s="1"/>
  <c r="DK10" i="73"/>
  <c r="DM10" i="73" s="1"/>
  <c r="DB10" i="73"/>
  <c r="DJ10" i="73" s="1"/>
  <c r="CU10" i="73"/>
  <c r="CX10" i="73" s="1"/>
  <c r="CJ10" i="73"/>
  <c r="CN10" i="73" s="1"/>
  <c r="CE10" i="73"/>
  <c r="CF10" i="73" s="1"/>
  <c r="CD10" i="73"/>
  <c r="BW10" i="73"/>
  <c r="CA10" i="73" s="1"/>
  <c r="BV10" i="73"/>
  <c r="BP10" i="73"/>
  <c r="BS10" i="73" s="1"/>
  <c r="BJ10" i="73"/>
  <c r="BM10" i="73" s="1"/>
  <c r="BI10" i="73"/>
  <c r="BC10" i="73"/>
  <c r="BE10" i="73" s="1"/>
  <c r="BB10" i="73"/>
  <c r="AU10" i="73"/>
  <c r="AY10" i="73" s="1"/>
  <c r="AQ10" i="73"/>
  <c r="AS10" i="73" s="1"/>
  <c r="AM10" i="73"/>
  <c r="AO10" i="73" s="1"/>
  <c r="AH10" i="73"/>
  <c r="AK10" i="73" s="1"/>
  <c r="AC10" i="73"/>
  <c r="AG10" i="73" s="1"/>
  <c r="M10" i="73"/>
  <c r="Q10" i="73" s="1"/>
  <c r="H10" i="73"/>
  <c r="J10" i="73" s="1"/>
  <c r="C10" i="73"/>
  <c r="F10" i="73" s="1"/>
  <c r="IM9" i="73"/>
  <c r="IQ9" i="73" s="1"/>
  <c r="IH9" i="73"/>
  <c r="II9" i="73" s="1"/>
  <c r="ID9" i="73"/>
  <c r="IE9" i="73" s="1"/>
  <c r="IC9" i="73"/>
  <c r="HV9" i="73"/>
  <c r="HZ9" i="73" s="1"/>
  <c r="HU9" i="73"/>
  <c r="HN9" i="73"/>
  <c r="HP9" i="73" s="1"/>
  <c r="HJ9" i="73"/>
  <c r="HK9" i="73" s="1"/>
  <c r="HI9" i="73"/>
  <c r="HD9" i="73"/>
  <c r="HG9" i="73" s="1"/>
  <c r="HC9" i="73"/>
  <c r="GX9" i="73"/>
  <c r="GY9" i="73" s="1"/>
  <c r="GW9" i="73"/>
  <c r="GP9" i="73"/>
  <c r="GT9" i="73" s="1"/>
  <c r="GO9" i="73"/>
  <c r="GH9" i="73"/>
  <c r="GK9" i="73" s="1"/>
  <c r="GG9" i="73"/>
  <c r="FY9" i="73"/>
  <c r="GF9" i="73" s="1"/>
  <c r="FS9" i="73"/>
  <c r="FW9" i="73" s="1"/>
  <c r="FL9" i="73"/>
  <c r="FO9" i="73" s="1"/>
  <c r="FE9" i="73"/>
  <c r="FI9" i="73" s="1"/>
  <c r="FD9" i="73"/>
  <c r="EW9" i="73"/>
  <c r="FA9" i="73" s="1"/>
  <c r="EV9" i="73"/>
  <c r="EO9" i="73"/>
  <c r="ET9" i="73" s="1"/>
  <c r="EJ9" i="73"/>
  <c r="EN9" i="73" s="1"/>
  <c r="EE9" i="73"/>
  <c r="EI9" i="73" s="1"/>
  <c r="ED9" i="73"/>
  <c r="DV9" i="73"/>
  <c r="DZ9" i="73" s="1"/>
  <c r="DU9" i="73"/>
  <c r="DP9" i="73"/>
  <c r="DT9" i="73" s="1"/>
  <c r="DK9" i="73"/>
  <c r="DO9" i="73" s="1"/>
  <c r="DB9" i="73"/>
  <c r="DJ9" i="73" s="1"/>
  <c r="CU9" i="73"/>
  <c r="CJ9" i="73"/>
  <c r="CO9" i="73" s="1"/>
  <c r="CE9" i="73"/>
  <c r="CI9" i="73" s="1"/>
  <c r="CD9" i="73"/>
  <c r="BW9" i="73"/>
  <c r="CA9" i="73" s="1"/>
  <c r="BV9" i="73"/>
  <c r="BP9" i="73"/>
  <c r="BT9" i="73" s="1"/>
  <c r="BJ9" i="73"/>
  <c r="BN9" i="73" s="1"/>
  <c r="BI9" i="73"/>
  <c r="BC9" i="73"/>
  <c r="BG9" i="73" s="1"/>
  <c r="BB9" i="73"/>
  <c r="AU9" i="73"/>
  <c r="AY9" i="73" s="1"/>
  <c r="AQ9" i="73"/>
  <c r="AR9" i="73" s="1"/>
  <c r="AM9" i="73"/>
  <c r="AN9" i="73" s="1"/>
  <c r="AH9" i="73"/>
  <c r="AL9" i="73" s="1"/>
  <c r="AC9" i="73"/>
  <c r="AD9" i="73" s="1"/>
  <c r="M9" i="73"/>
  <c r="U9" i="73" s="1"/>
  <c r="H9" i="73"/>
  <c r="L9" i="73" s="1"/>
  <c r="C9" i="73"/>
  <c r="G9" i="73" s="1"/>
  <c r="IM8" i="73"/>
  <c r="IN8" i="73" s="1"/>
  <c r="IH8" i="73"/>
  <c r="IL8" i="73" s="1"/>
  <c r="ID8" i="73"/>
  <c r="IG8" i="73" s="1"/>
  <c r="IC8" i="73"/>
  <c r="HV8" i="73"/>
  <c r="HZ8" i="73" s="1"/>
  <c r="HU8" i="73"/>
  <c r="HN8" i="73"/>
  <c r="HR8" i="73" s="1"/>
  <c r="HJ8" i="73"/>
  <c r="HM8" i="73" s="1"/>
  <c r="HI8" i="73"/>
  <c r="HD8" i="73"/>
  <c r="HH8" i="73" s="1"/>
  <c r="HC8" i="73"/>
  <c r="GX8" i="73"/>
  <c r="HB8" i="73" s="1"/>
  <c r="GW8" i="73"/>
  <c r="GP8" i="73"/>
  <c r="GT8" i="73" s="1"/>
  <c r="GO8" i="73"/>
  <c r="GH8" i="73"/>
  <c r="GL8" i="73" s="1"/>
  <c r="GG8" i="73"/>
  <c r="FY8" i="73"/>
  <c r="GC8" i="73" s="1"/>
  <c r="FS8" i="73"/>
  <c r="FX8" i="73" s="1"/>
  <c r="FL8" i="73"/>
  <c r="FP8" i="73" s="1"/>
  <c r="FE8" i="73"/>
  <c r="FI8" i="73" s="1"/>
  <c r="FD8" i="73"/>
  <c r="EW8" i="73"/>
  <c r="FA8" i="73" s="1"/>
  <c r="EV8" i="73"/>
  <c r="EO8" i="73"/>
  <c r="ES8" i="73" s="1"/>
  <c r="EJ8" i="73"/>
  <c r="EN8" i="73" s="1"/>
  <c r="EE8" i="73"/>
  <c r="EF8" i="73" s="1"/>
  <c r="ED8" i="73"/>
  <c r="DV8" i="73"/>
  <c r="DZ8" i="73" s="1"/>
  <c r="DU8" i="73"/>
  <c r="DP8" i="73"/>
  <c r="DT8" i="73" s="1"/>
  <c r="DK8" i="73"/>
  <c r="DO8" i="73" s="1"/>
  <c r="DB8" i="73"/>
  <c r="DJ8" i="73" s="1"/>
  <c r="CU8" i="73"/>
  <c r="CJ8" i="73"/>
  <c r="CN8" i="73" s="1"/>
  <c r="CE8" i="73"/>
  <c r="CI8" i="73" s="1"/>
  <c r="CD8" i="73"/>
  <c r="BW8" i="73"/>
  <c r="BV8" i="73"/>
  <c r="BP8" i="73"/>
  <c r="BT8" i="73" s="1"/>
  <c r="BJ8" i="73"/>
  <c r="BN8" i="73" s="1"/>
  <c r="BI8" i="73"/>
  <c r="BC8" i="73"/>
  <c r="BG8" i="73" s="1"/>
  <c r="BB8" i="73"/>
  <c r="AU8" i="73"/>
  <c r="AY8" i="73" s="1"/>
  <c r="AQ8" i="73"/>
  <c r="AM8" i="73"/>
  <c r="AH8" i="73"/>
  <c r="AL8" i="73" s="1"/>
  <c r="AC8" i="73"/>
  <c r="AD8" i="73" s="1"/>
  <c r="M8" i="73"/>
  <c r="P8" i="73" s="1"/>
  <c r="H8" i="73"/>
  <c r="L8" i="73" s="1"/>
  <c r="C8" i="73"/>
  <c r="D8" i="73" s="1"/>
  <c r="IM6" i="73"/>
  <c r="IP6" i="73" s="1"/>
  <c r="IH6" i="73"/>
  <c r="IL6" i="73" s="1"/>
  <c r="ID6" i="73"/>
  <c r="IF6" i="73" s="1"/>
  <c r="IC6" i="73"/>
  <c r="HV6" i="73"/>
  <c r="HU6" i="73"/>
  <c r="HN6" i="73"/>
  <c r="HR6" i="73" s="1"/>
  <c r="HJ6" i="73"/>
  <c r="HI6" i="73"/>
  <c r="HD6" i="73"/>
  <c r="HF6" i="73" s="1"/>
  <c r="HC6" i="73"/>
  <c r="GX6" i="73"/>
  <c r="HB6" i="73" s="1"/>
  <c r="GW6" i="73"/>
  <c r="GP6" i="73"/>
  <c r="GT6" i="73" s="1"/>
  <c r="GO6" i="73"/>
  <c r="GH6" i="73"/>
  <c r="GL6" i="73" s="1"/>
  <c r="GG6" i="73"/>
  <c r="FY6" i="73"/>
  <c r="GC6" i="73" s="1"/>
  <c r="FS6" i="73"/>
  <c r="FX6" i="73" s="1"/>
  <c r="FL6" i="73"/>
  <c r="FR6" i="73" s="1"/>
  <c r="FE6" i="73"/>
  <c r="FI6" i="73" s="1"/>
  <c r="FD6" i="73"/>
  <c r="EW6" i="73"/>
  <c r="EV6" i="73"/>
  <c r="EO6" i="73"/>
  <c r="ES6" i="73" s="1"/>
  <c r="EJ6" i="73"/>
  <c r="EN6" i="73" s="1"/>
  <c r="EE6" i="73"/>
  <c r="EI6" i="73" s="1"/>
  <c r="ED6" i="73"/>
  <c r="DV6" i="73"/>
  <c r="DZ6" i="73" s="1"/>
  <c r="DU6" i="73"/>
  <c r="DP6" i="73"/>
  <c r="DT6" i="73" s="1"/>
  <c r="DK6" i="73"/>
  <c r="DO6" i="73" s="1"/>
  <c r="DB6" i="73"/>
  <c r="DJ6" i="73" s="1"/>
  <c r="CU6" i="73"/>
  <c r="CZ6" i="73" s="1"/>
  <c r="CJ6" i="73"/>
  <c r="CN6" i="73" s="1"/>
  <c r="CE6" i="73"/>
  <c r="CF6" i="73" s="1"/>
  <c r="CD6" i="73"/>
  <c r="BW6" i="73"/>
  <c r="CB6" i="73" s="1"/>
  <c r="BV6" i="73"/>
  <c r="BP6" i="73"/>
  <c r="BU6" i="73" s="1"/>
  <c r="BJ6" i="73"/>
  <c r="BN6" i="73" s="1"/>
  <c r="BI6" i="73"/>
  <c r="BC6" i="73"/>
  <c r="BF6" i="73" s="1"/>
  <c r="BB6" i="73"/>
  <c r="AU6" i="73"/>
  <c r="AZ6" i="73" s="1"/>
  <c r="AQ6" i="73"/>
  <c r="AR6" i="73" s="1"/>
  <c r="AM6" i="73"/>
  <c r="AN6" i="73" s="1"/>
  <c r="AH6" i="73"/>
  <c r="AL6" i="73" s="1"/>
  <c r="AC6" i="73"/>
  <c r="M6" i="73"/>
  <c r="O6" i="73" s="1"/>
  <c r="H6" i="73"/>
  <c r="J6" i="73" s="1"/>
  <c r="C6" i="73"/>
  <c r="F6" i="73" s="1"/>
  <c r="IQ4" i="73"/>
  <c r="IP4" i="73"/>
  <c r="IO4" i="73"/>
  <c r="IN4" i="73"/>
  <c r="IM4" i="73"/>
  <c r="IL4" i="73"/>
  <c r="IK4" i="73"/>
  <c r="IJ4" i="73"/>
  <c r="II4" i="73"/>
  <c r="IH4" i="73"/>
  <c r="IG4" i="73"/>
  <c r="IF4" i="73"/>
  <c r="IE4" i="73"/>
  <c r="ID4" i="73"/>
  <c r="IC4" i="73"/>
  <c r="IB4" i="73"/>
  <c r="IA4" i="73"/>
  <c r="HZ4" i="73"/>
  <c r="HY4" i="73"/>
  <c r="HX4" i="73"/>
  <c r="HW4" i="73"/>
  <c r="HV4" i="73"/>
  <c r="HU4" i="73"/>
  <c r="HT4" i="73"/>
  <c r="HS4" i="73"/>
  <c r="HR4" i="73"/>
  <c r="HQ4" i="73"/>
  <c r="HP4" i="73"/>
  <c r="HO4" i="73"/>
  <c r="HN4" i="73"/>
  <c r="HM4" i="73"/>
  <c r="HL4" i="73"/>
  <c r="HK4" i="73"/>
  <c r="HJ4" i="73"/>
  <c r="HI4" i="73"/>
  <c r="HH4" i="73"/>
  <c r="HG4" i="73"/>
  <c r="HF4" i="73"/>
  <c r="HE4" i="73"/>
  <c r="HD4" i="73"/>
  <c r="HC4" i="73"/>
  <c r="HB4" i="73"/>
  <c r="HA4" i="73"/>
  <c r="GZ4" i="73"/>
  <c r="GY4" i="73"/>
  <c r="GX4" i="73"/>
  <c r="GW4" i="73"/>
  <c r="GV4" i="73"/>
  <c r="GU4" i="73"/>
  <c r="GT4" i="73"/>
  <c r="GS4" i="73"/>
  <c r="GR4" i="73"/>
  <c r="GQ4" i="73"/>
  <c r="GP4" i="73"/>
  <c r="GO4" i="73"/>
  <c r="GN4" i="73"/>
  <c r="GM4" i="73"/>
  <c r="GL4" i="73"/>
  <c r="GK4" i="73"/>
  <c r="GJ4" i="73"/>
  <c r="GI4" i="73"/>
  <c r="GH4" i="73"/>
  <c r="GG4" i="73"/>
  <c r="GF4" i="73"/>
  <c r="GE4" i="73"/>
  <c r="GD4" i="73"/>
  <c r="GC4" i="73"/>
  <c r="GB4" i="73"/>
  <c r="GA4" i="73"/>
  <c r="FZ4" i="73"/>
  <c r="FY4" i="73"/>
  <c r="FX4" i="73"/>
  <c r="FW4" i="73"/>
  <c r="FV4" i="73"/>
  <c r="FU4" i="73"/>
  <c r="FT4" i="73"/>
  <c r="FS4" i="73"/>
  <c r="FR4" i="73"/>
  <c r="FQ4" i="73"/>
  <c r="FP4" i="73"/>
  <c r="FO4" i="73"/>
  <c r="FN4" i="73"/>
  <c r="FM4" i="73"/>
  <c r="FL4" i="73"/>
  <c r="FK4" i="73"/>
  <c r="FJ4" i="73"/>
  <c r="FI4" i="73"/>
  <c r="FH4" i="73"/>
  <c r="FG4" i="73"/>
  <c r="FF4" i="73"/>
  <c r="FE4" i="73"/>
  <c r="FD4" i="73"/>
  <c r="FC4" i="73"/>
  <c r="FB4" i="73"/>
  <c r="FA4" i="73"/>
  <c r="EZ4" i="73"/>
  <c r="EY4" i="73"/>
  <c r="EX4" i="73"/>
  <c r="EW4" i="73"/>
  <c r="EV4" i="73"/>
  <c r="EU4" i="73"/>
  <c r="ET4" i="73"/>
  <c r="ES4" i="73"/>
  <c r="ER4" i="73"/>
  <c r="EQ4" i="73"/>
  <c r="EP4" i="73"/>
  <c r="EO4" i="73"/>
  <c r="EN4" i="73"/>
  <c r="EM4" i="73"/>
  <c r="EL4" i="73"/>
  <c r="EK4" i="73"/>
  <c r="EJ4" i="73"/>
  <c r="EI4" i="73"/>
  <c r="EH4" i="73"/>
  <c r="EG4" i="73"/>
  <c r="EF4" i="73"/>
  <c r="EE4" i="73"/>
  <c r="ED4" i="73"/>
  <c r="EC4" i="73"/>
  <c r="EB4" i="73"/>
  <c r="EA4" i="73"/>
  <c r="DZ4" i="73"/>
  <c r="DY4" i="73"/>
  <c r="DX4" i="73"/>
  <c r="DW4" i="73"/>
  <c r="DV4" i="73"/>
  <c r="DU4" i="73"/>
  <c r="DT4" i="73"/>
  <c r="DS4" i="73"/>
  <c r="DR4" i="73"/>
  <c r="DQ4" i="73"/>
  <c r="DP4" i="73"/>
  <c r="DO4" i="73"/>
  <c r="DN4" i="73"/>
  <c r="DM4" i="73"/>
  <c r="DL4" i="73"/>
  <c r="DK4" i="73"/>
  <c r="DJ4" i="73"/>
  <c r="DI4" i="73"/>
  <c r="DH4" i="73"/>
  <c r="DG4" i="73"/>
  <c r="DF4" i="73"/>
  <c r="DE4" i="73"/>
  <c r="DD4" i="73"/>
  <c r="DC4" i="73"/>
  <c r="DB4" i="73"/>
  <c r="DA4" i="73"/>
  <c r="CZ4" i="73"/>
  <c r="CY4" i="73"/>
  <c r="CX4" i="73"/>
  <c r="CW4" i="73"/>
  <c r="CV4" i="73"/>
  <c r="CU4" i="73"/>
  <c r="CO4" i="73"/>
  <c r="CN4" i="73"/>
  <c r="CM4" i="73"/>
  <c r="CL4" i="73"/>
  <c r="CK4" i="73"/>
  <c r="CJ4" i="73"/>
  <c r="CI4" i="73"/>
  <c r="CH4" i="73"/>
  <c r="CG4" i="73"/>
  <c r="CF4" i="73"/>
  <c r="CE4" i="73"/>
  <c r="CD4" i="73"/>
  <c r="CC4" i="73"/>
  <c r="CB4" i="73"/>
  <c r="CA4" i="73"/>
  <c r="BZ4" i="73"/>
  <c r="BY4" i="73"/>
  <c r="BX4" i="73"/>
  <c r="BW4" i="73"/>
  <c r="BV4" i="73"/>
  <c r="BU4" i="73"/>
  <c r="BT4" i="73"/>
  <c r="BS4" i="73"/>
  <c r="BR4" i="73"/>
  <c r="BQ4" i="73"/>
  <c r="BP4" i="73"/>
  <c r="BO4" i="73"/>
  <c r="BN4" i="73"/>
  <c r="BM4" i="73"/>
  <c r="BL4" i="73"/>
  <c r="BK4" i="73"/>
  <c r="BJ4" i="73"/>
  <c r="BI4" i="73"/>
  <c r="BH4" i="73"/>
  <c r="BG4" i="73"/>
  <c r="BF4" i="73"/>
  <c r="BE4" i="73"/>
  <c r="BD4" i="73"/>
  <c r="BC4" i="73"/>
  <c r="BB4" i="73"/>
  <c r="BA4" i="73"/>
  <c r="AZ4" i="73"/>
  <c r="AY4" i="73"/>
  <c r="AX4" i="73"/>
  <c r="AW4" i="73"/>
  <c r="AV4" i="73"/>
  <c r="AU4" i="73"/>
  <c r="AT4" i="73"/>
  <c r="AS4" i="73"/>
  <c r="AR4" i="73"/>
  <c r="AQ4" i="73"/>
  <c r="AP4" i="73"/>
  <c r="AO4" i="73"/>
  <c r="AN4" i="73"/>
  <c r="AM4" i="73"/>
  <c r="AL4" i="73"/>
  <c r="AK4" i="73"/>
  <c r="AJ4" i="73"/>
  <c r="AI4" i="73"/>
  <c r="AH4" i="73"/>
  <c r="AG4" i="73"/>
  <c r="AF4" i="73"/>
  <c r="AE4" i="73"/>
  <c r="AD4" i="73"/>
  <c r="AC4" i="73"/>
  <c r="U4" i="73"/>
  <c r="T4" i="73"/>
  <c r="S4" i="73"/>
  <c r="R4" i="73"/>
  <c r="Q4" i="73"/>
  <c r="P4" i="73"/>
  <c r="O4" i="73"/>
  <c r="N4" i="73"/>
  <c r="M4" i="73"/>
  <c r="L4" i="73"/>
  <c r="K4" i="73"/>
  <c r="J4" i="73"/>
  <c r="I4" i="73"/>
  <c r="H4" i="73"/>
  <c r="G4" i="73"/>
  <c r="F4" i="73"/>
  <c r="E4" i="73"/>
  <c r="D4" i="73"/>
  <c r="C4" i="73"/>
  <c r="CY9" i="73" l="1"/>
  <c r="CV9" i="73"/>
  <c r="II5" i="73"/>
  <c r="F5" i="74"/>
  <c r="AD6" i="73"/>
  <c r="X6" i="73"/>
  <c r="AB6" i="73"/>
  <c r="Y6" i="73"/>
  <c r="Z6" i="73"/>
  <c r="W6" i="73"/>
  <c r="AA6" i="73"/>
  <c r="EU5" i="73"/>
  <c r="IE5" i="73"/>
  <c r="FK8" i="73"/>
  <c r="R13" i="73"/>
  <c r="AK9" i="73"/>
  <c r="CV13" i="73"/>
  <c r="DQ9" i="73"/>
  <c r="EL11" i="73"/>
  <c r="FU11" i="73"/>
  <c r="FT13" i="73"/>
  <c r="GF8" i="73"/>
  <c r="CL8" i="73"/>
  <c r="BQ11" i="73"/>
  <c r="BD13" i="73"/>
  <c r="FM14" i="73"/>
  <c r="BD9" i="73"/>
  <c r="BL12" i="73"/>
  <c r="DM11" i="73"/>
  <c r="GJ8" i="73"/>
  <c r="C5" i="74"/>
  <c r="EF9" i="73"/>
  <c r="FF9" i="73"/>
  <c r="AW11" i="73"/>
  <c r="HY11" i="73"/>
  <c r="FT14" i="73"/>
  <c r="AF5" i="73"/>
  <c r="CM5" i="73"/>
  <c r="EK9" i="73"/>
  <c r="GU10" i="73"/>
  <c r="DN11" i="73"/>
  <c r="G13" i="73"/>
  <c r="AG5" i="73"/>
  <c r="CN5" i="73"/>
  <c r="GC5" i="73"/>
  <c r="FK12" i="73"/>
  <c r="CF9" i="73"/>
  <c r="AN10" i="73"/>
  <c r="EN10" i="73"/>
  <c r="GA5" i="73"/>
  <c r="BG5" i="73"/>
  <c r="BO5" i="73"/>
  <c r="EI5" i="73"/>
  <c r="CG9" i="73"/>
  <c r="BM11" i="73"/>
  <c r="GF5" i="73"/>
  <c r="FG8" i="73"/>
  <c r="GI8" i="73"/>
  <c r="HG8" i="73"/>
  <c r="D10" i="73"/>
  <c r="DT10" i="73"/>
  <c r="ER10" i="73"/>
  <c r="IF12" i="73"/>
  <c r="DA5" i="73"/>
  <c r="EQ5" i="73"/>
  <c r="FG5" i="73"/>
  <c r="S6" i="73"/>
  <c r="K10" i="73"/>
  <c r="FG10" i="73"/>
  <c r="EH12" i="73"/>
  <c r="EY12" i="73"/>
  <c r="BH6" i="73"/>
  <c r="DQ11" i="73"/>
  <c r="FB12" i="73"/>
  <c r="AJ5" i="73"/>
  <c r="DD5" i="73"/>
  <c r="HL5" i="73"/>
  <c r="IJ8" i="73"/>
  <c r="AX11" i="73"/>
  <c r="CF13" i="73"/>
  <c r="IK5" i="73"/>
  <c r="AP6" i="73"/>
  <c r="IG6" i="73"/>
  <c r="GA8" i="73"/>
  <c r="FZ10" i="73"/>
  <c r="GY10" i="73"/>
  <c r="EC11" i="73"/>
  <c r="HE11" i="73"/>
  <c r="EP12" i="73"/>
  <c r="FF12" i="73"/>
  <c r="DW14" i="73"/>
  <c r="E5" i="73"/>
  <c r="AR5" i="73"/>
  <c r="BX5" i="73"/>
  <c r="CV5" i="73"/>
  <c r="DL5" i="73"/>
  <c r="ER5" i="73"/>
  <c r="IJ5" i="73"/>
  <c r="AE8" i="73"/>
  <c r="AE10" i="73"/>
  <c r="AG13" i="73"/>
  <c r="AL5" i="73"/>
  <c r="HB5" i="73"/>
  <c r="BS8" i="73"/>
  <c r="CK8" i="73"/>
  <c r="FF8" i="73"/>
  <c r="GE8" i="73"/>
  <c r="HS8" i="73"/>
  <c r="GZ10" i="73"/>
  <c r="FG12" i="73"/>
  <c r="AF14" i="73"/>
  <c r="HO14" i="73"/>
  <c r="Q5" i="73"/>
  <c r="BT5" i="73"/>
  <c r="CB5" i="73"/>
  <c r="CF5" i="73"/>
  <c r="CZ5" i="73"/>
  <c r="DH5" i="73"/>
  <c r="DQ5" i="73"/>
  <c r="FO5" i="73"/>
  <c r="GB5" i="73"/>
  <c r="HQ6" i="73"/>
  <c r="FH8" i="73"/>
  <c r="DL9" i="73"/>
  <c r="HY9" i="73"/>
  <c r="I10" i="73"/>
  <c r="AP10" i="73"/>
  <c r="BT10" i="73"/>
  <c r="FF10" i="73"/>
  <c r="IE10" i="73"/>
  <c r="EF11" i="73"/>
  <c r="EF12" i="73"/>
  <c r="DG14" i="73"/>
  <c r="AV5" i="73"/>
  <c r="HP5" i="73"/>
  <c r="DW8" i="73"/>
  <c r="CW9" i="73"/>
  <c r="FN9" i="73"/>
  <c r="GL9" i="73"/>
  <c r="AI10" i="73"/>
  <c r="BZ10" i="73"/>
  <c r="DX10" i="73"/>
  <c r="GJ10" i="73"/>
  <c r="K11" i="73"/>
  <c r="BZ11" i="73"/>
  <c r="CX11" i="73"/>
  <c r="HM11" i="73"/>
  <c r="IK11" i="73"/>
  <c r="CH12" i="73"/>
  <c r="IJ12" i="73"/>
  <c r="AI14" i="73"/>
  <c r="CH14" i="73"/>
  <c r="EM14" i="73"/>
  <c r="GZ14" i="73"/>
  <c r="HK14" i="73"/>
  <c r="DL6" i="73"/>
  <c r="FM9" i="73"/>
  <c r="BX10" i="73"/>
  <c r="I5" i="73"/>
  <c r="BD5" i="73"/>
  <c r="DX5" i="73"/>
  <c r="GZ5" i="73"/>
  <c r="IN5" i="73"/>
  <c r="EL6" i="73"/>
  <c r="BE5" i="73"/>
  <c r="HA14" i="73"/>
  <c r="IN6" i="73"/>
  <c r="IA8" i="73"/>
  <c r="HE9" i="73"/>
  <c r="CY10" i="73"/>
  <c r="BY11" i="73"/>
  <c r="BQ13" i="73"/>
  <c r="D14" i="73"/>
  <c r="BL5" i="73"/>
  <c r="HX5" i="73"/>
  <c r="AW5" i="73"/>
  <c r="EG5" i="73"/>
  <c r="FU5" i="73"/>
  <c r="GS5" i="73"/>
  <c r="IO5" i="73"/>
  <c r="AJ8" i="73"/>
  <c r="EX8" i="73"/>
  <c r="BQ9" i="73"/>
  <c r="AJ14" i="73"/>
  <c r="AK6" i="73"/>
  <c r="BK8" i="73"/>
  <c r="DG8" i="73"/>
  <c r="EY8" i="73"/>
  <c r="GY8" i="73"/>
  <c r="HL8" i="73"/>
  <c r="IE8" i="73"/>
  <c r="BR9" i="73"/>
  <c r="FT9" i="73"/>
  <c r="P10" i="73"/>
  <c r="DO10" i="73"/>
  <c r="GA10" i="73"/>
  <c r="IF10" i="73"/>
  <c r="O11" i="73"/>
  <c r="DE11" i="73"/>
  <c r="DR11" i="73"/>
  <c r="EG11" i="73"/>
  <c r="CL12" i="73"/>
  <c r="FZ12" i="73"/>
  <c r="IA12" i="73"/>
  <c r="BE13" i="73"/>
  <c r="DA13" i="73"/>
  <c r="FM13" i="73"/>
  <c r="GK13" i="73"/>
  <c r="IG13" i="73"/>
  <c r="P14" i="73"/>
  <c r="GQ14" i="73"/>
  <c r="EK6" i="73"/>
  <c r="GI10" i="73"/>
  <c r="AN5" i="73"/>
  <c r="EF5" i="73"/>
  <c r="GJ5" i="73"/>
  <c r="IF5" i="73"/>
  <c r="AT6" i="73"/>
  <c r="EC6" i="73"/>
  <c r="J5" i="73"/>
  <c r="BM5" i="73"/>
  <c r="IG5" i="73"/>
  <c r="HK8" i="73"/>
  <c r="F9" i="73"/>
  <c r="DY9" i="73"/>
  <c r="AJ10" i="73"/>
  <c r="HL14" i="73"/>
  <c r="EA5" i="73"/>
  <c r="I6" i="73"/>
  <c r="DQ6" i="73"/>
  <c r="EF6" i="73"/>
  <c r="BL8" i="73"/>
  <c r="FC8" i="73"/>
  <c r="GZ8" i="73"/>
  <c r="IF8" i="73"/>
  <c r="FU9" i="73"/>
  <c r="T10" i="73"/>
  <c r="GE10" i="73"/>
  <c r="R11" i="73"/>
  <c r="DI11" i="73"/>
  <c r="EH11" i="73"/>
  <c r="BF13" i="73"/>
  <c r="FN13" i="73"/>
  <c r="GR14" i="73"/>
  <c r="HA6" i="73"/>
  <c r="GU8" i="73"/>
  <c r="DW10" i="73"/>
  <c r="AK11" i="73"/>
  <c r="FM11" i="73"/>
  <c r="GY14" i="73"/>
  <c r="FT5" i="73"/>
  <c r="EZ5" i="73"/>
  <c r="FH5" i="73"/>
  <c r="FX5" i="73"/>
  <c r="GN5" i="73"/>
  <c r="GV5" i="73"/>
  <c r="HT5" i="73"/>
  <c r="IB5" i="73"/>
  <c r="DR6" i="73"/>
  <c r="EG6" i="73"/>
  <c r="BO8" i="73"/>
  <c r="GF10" i="73"/>
  <c r="DI13" i="73"/>
  <c r="FQ13" i="73"/>
  <c r="AD14" i="73"/>
  <c r="DC14" i="73"/>
  <c r="DX14" i="73"/>
  <c r="EX14" i="73"/>
  <c r="FU14" i="73"/>
  <c r="GV14" i="73"/>
  <c r="HE14" i="73"/>
  <c r="HP14" i="73"/>
  <c r="IN14" i="73"/>
  <c r="DY6" i="73"/>
  <c r="CW11" i="73"/>
  <c r="GR5" i="73"/>
  <c r="DM6" i="73"/>
  <c r="AI8" i="73"/>
  <c r="DY5" i="73"/>
  <c r="BM6" i="73"/>
  <c r="DN6" i="73"/>
  <c r="DX8" i="73"/>
  <c r="DA9" i="73"/>
  <c r="O10" i="73"/>
  <c r="O5" i="73"/>
  <c r="AZ5" i="73"/>
  <c r="BH5" i="73"/>
  <c r="BS5" i="73"/>
  <c r="CI5" i="73"/>
  <c r="DT5" i="73"/>
  <c r="EB5" i="73"/>
  <c r="AS5" i="73"/>
  <c r="BA5" i="73"/>
  <c r="BY5" i="73"/>
  <c r="CW5" i="73"/>
  <c r="DM5" i="73"/>
  <c r="FA5" i="73"/>
  <c r="FI5" i="73"/>
  <c r="AO6" i="73"/>
  <c r="EH6" i="73"/>
  <c r="IK6" i="73"/>
  <c r="EM8" i="73"/>
  <c r="FZ8" i="73"/>
  <c r="II8" i="73"/>
  <c r="BE9" i="73"/>
  <c r="BX9" i="73"/>
  <c r="FH9" i="73"/>
  <c r="FZ9" i="73"/>
  <c r="HX9" i="73"/>
  <c r="AD10" i="73"/>
  <c r="FK10" i="73"/>
  <c r="DL11" i="73"/>
  <c r="DY11" i="73"/>
  <c r="EK11" i="73"/>
  <c r="HF11" i="73"/>
  <c r="FH12" i="73"/>
  <c r="GL12" i="73"/>
  <c r="IE12" i="73"/>
  <c r="GS13" i="73"/>
  <c r="HQ13" i="73"/>
  <c r="IN13" i="73"/>
  <c r="AE14" i="73"/>
  <c r="DD14" i="73"/>
  <c r="EY14" i="73"/>
  <c r="HT14" i="73"/>
  <c r="IO14" i="73"/>
  <c r="U5" i="73"/>
  <c r="EN5" i="73"/>
  <c r="FP5" i="73"/>
  <c r="ES5" i="73"/>
  <c r="FM5" i="73"/>
  <c r="AY6" i="73"/>
  <c r="BA6" i="73"/>
  <c r="AV6" i="73"/>
  <c r="CA6" i="73"/>
  <c r="CC6" i="73"/>
  <c r="BX6" i="73"/>
  <c r="FM6" i="73"/>
  <c r="FT6" i="73"/>
  <c r="EP5" i="73"/>
  <c r="U6" i="73"/>
  <c r="R6" i="73"/>
  <c r="AW6" i="73"/>
  <c r="BG6" i="73"/>
  <c r="BE6" i="73"/>
  <c r="BQ6" i="73"/>
  <c r="BY6" i="73"/>
  <c r="CW6" i="73"/>
  <c r="DE6" i="73"/>
  <c r="FN6" i="73"/>
  <c r="FV6" i="73"/>
  <c r="GS6" i="73"/>
  <c r="HL6" i="73"/>
  <c r="HM6" i="73"/>
  <c r="G8" i="73"/>
  <c r="E8" i="73"/>
  <c r="AE5" i="73"/>
  <c r="AO5" i="73"/>
  <c r="CC5" i="73"/>
  <c r="CA5" i="73"/>
  <c r="CL5" i="73"/>
  <c r="EM5" i="73"/>
  <c r="EY5" i="73"/>
  <c r="FC5" i="73"/>
  <c r="FK5" i="73"/>
  <c r="FW5" i="73"/>
  <c r="GE5" i="73"/>
  <c r="HG5" i="73"/>
  <c r="IQ5" i="73"/>
  <c r="L6" i="73"/>
  <c r="K6" i="73"/>
  <c r="N6" i="73"/>
  <c r="AS6" i="73"/>
  <c r="AX6" i="73"/>
  <c r="BD6" i="73"/>
  <c r="BZ6" i="73"/>
  <c r="CX6" i="73"/>
  <c r="DI6" i="73"/>
  <c r="GK6" i="73"/>
  <c r="HH6" i="73"/>
  <c r="HE6" i="73"/>
  <c r="IQ6" i="73"/>
  <c r="IO6" i="73"/>
  <c r="AG8" i="73"/>
  <c r="AF8" i="73"/>
  <c r="HH5" i="73"/>
  <c r="FP6" i="73"/>
  <c r="FQ6" i="73"/>
  <c r="FW6" i="73"/>
  <c r="FU6" i="73"/>
  <c r="FQ5" i="73"/>
  <c r="HE5" i="73"/>
  <c r="BT6" i="73"/>
  <c r="BR6" i="73"/>
  <c r="CI6" i="73"/>
  <c r="CG6" i="73"/>
  <c r="CY6" i="73"/>
  <c r="DA6" i="73"/>
  <c r="CV6" i="73"/>
  <c r="HZ6" i="73"/>
  <c r="HY6" i="73"/>
  <c r="U8" i="73"/>
  <c r="T8" i="73"/>
  <c r="EK5" i="73"/>
  <c r="F5" i="73"/>
  <c r="G5" i="73"/>
  <c r="K5" i="73"/>
  <c r="S5" i="73"/>
  <c r="AD5" i="73"/>
  <c r="AK5" i="73"/>
  <c r="AP5" i="73"/>
  <c r="AT5" i="73"/>
  <c r="AX5" i="73"/>
  <c r="BF5" i="73"/>
  <c r="BK5" i="73"/>
  <c r="BN5" i="73"/>
  <c r="BR5" i="73"/>
  <c r="BZ5" i="73"/>
  <c r="CK5" i="73"/>
  <c r="CO5" i="73"/>
  <c r="CX5" i="73"/>
  <c r="DI5" i="73"/>
  <c r="DF5" i="73"/>
  <c r="DJ5" i="73"/>
  <c r="DN5" i="73"/>
  <c r="EC5" i="73"/>
  <c r="DZ5" i="73"/>
  <c r="EH5" i="73"/>
  <c r="EL5" i="73"/>
  <c r="ET5" i="73"/>
  <c r="EX5" i="73"/>
  <c r="FB5" i="73"/>
  <c r="FF5" i="73"/>
  <c r="FJ5" i="73"/>
  <c r="FN5" i="73"/>
  <c r="FR5" i="73"/>
  <c r="FV5" i="73"/>
  <c r="FZ5" i="73"/>
  <c r="GD5" i="73"/>
  <c r="GK5" i="73"/>
  <c r="GL5" i="73"/>
  <c r="GT5" i="73"/>
  <c r="HA5" i="73"/>
  <c r="HM5" i="73"/>
  <c r="HQ5" i="73"/>
  <c r="HY5" i="73"/>
  <c r="HZ5" i="73"/>
  <c r="IP5" i="73"/>
  <c r="CH8" i="73"/>
  <c r="CM8" i="73"/>
  <c r="DC8" i="73"/>
  <c r="EA8" i="73"/>
  <c r="EQ8" i="73"/>
  <c r="EZ8" i="73"/>
  <c r="FJ8" i="73"/>
  <c r="GB8" i="73"/>
  <c r="GM8" i="73"/>
  <c r="GQ8" i="73"/>
  <c r="HO8" i="73"/>
  <c r="HW8" i="73"/>
  <c r="J9" i="73"/>
  <c r="O9" i="73"/>
  <c r="AO9" i="73"/>
  <c r="AS9" i="73"/>
  <c r="AW9" i="73"/>
  <c r="BF9" i="73"/>
  <c r="BM9" i="73"/>
  <c r="BU9" i="73"/>
  <c r="BY9" i="73"/>
  <c r="CX9" i="73"/>
  <c r="DE9" i="73"/>
  <c r="DM9" i="73"/>
  <c r="DR9" i="73"/>
  <c r="EC9" i="73"/>
  <c r="EG9" i="73"/>
  <c r="EL9" i="73"/>
  <c r="FR9" i="73"/>
  <c r="FV9" i="73"/>
  <c r="GB9" i="73"/>
  <c r="GR9" i="73"/>
  <c r="HB9" i="73"/>
  <c r="HF9" i="73"/>
  <c r="HL9" i="73"/>
  <c r="HQ9" i="73"/>
  <c r="IJ9" i="73"/>
  <c r="IO9" i="73"/>
  <c r="E10" i="73"/>
  <c r="U10" i="73"/>
  <c r="AF10" i="73"/>
  <c r="AL10" i="73"/>
  <c r="BD10" i="73"/>
  <c r="CK10" i="73"/>
  <c r="DD10" i="73"/>
  <c r="DZ10" i="73"/>
  <c r="EI10" i="73"/>
  <c r="EP10" i="73"/>
  <c r="EU10" i="73"/>
  <c r="EY10" i="73"/>
  <c r="FH10" i="73"/>
  <c r="GB10" i="73"/>
  <c r="GM10" i="73"/>
  <c r="GQ10" i="73"/>
  <c r="HK10" i="73"/>
  <c r="HP10" i="73"/>
  <c r="HX10" i="73"/>
  <c r="II10" i="73"/>
  <c r="F11" i="73"/>
  <c r="U11" i="73"/>
  <c r="N11" i="73"/>
  <c r="AO11" i="73"/>
  <c r="AT11" i="73"/>
  <c r="BF11" i="73"/>
  <c r="FQ11" i="73"/>
  <c r="FV11" i="73"/>
  <c r="GS11" i="73"/>
  <c r="HQ11" i="73"/>
  <c r="IF11" i="73"/>
  <c r="IG11" i="73"/>
  <c r="IO11" i="73"/>
  <c r="AD12" i="73"/>
  <c r="CN12" i="73"/>
  <c r="CK12" i="73"/>
  <c r="DQ12" i="73"/>
  <c r="DS12" i="73"/>
  <c r="EK12" i="73"/>
  <c r="EL12" i="73"/>
  <c r="ER12" i="73"/>
  <c r="FA12" i="73"/>
  <c r="EZ12" i="73"/>
  <c r="FC12" i="73"/>
  <c r="GB12" i="73"/>
  <c r="U13" i="73"/>
  <c r="N13" i="73"/>
  <c r="O13" i="73"/>
  <c r="AS13" i="73"/>
  <c r="AT13" i="73"/>
  <c r="AZ13" i="73"/>
  <c r="BM13" i="73"/>
  <c r="BN13" i="73"/>
  <c r="CO8" i="73"/>
  <c r="DD8" i="73"/>
  <c r="EB8" i="73"/>
  <c r="ER8" i="73"/>
  <c r="FB8" i="73"/>
  <c r="GD8" i="73"/>
  <c r="GN8" i="73"/>
  <c r="GR8" i="73"/>
  <c r="HP8" i="73"/>
  <c r="HX8" i="73"/>
  <c r="K9" i="73"/>
  <c r="R9" i="73"/>
  <c r="AP9" i="73"/>
  <c r="AT9" i="73"/>
  <c r="AX9" i="73"/>
  <c r="BH9" i="73"/>
  <c r="BZ9" i="73"/>
  <c r="CZ9" i="73"/>
  <c r="DI9" i="73"/>
  <c r="DN9" i="73"/>
  <c r="EH9" i="73"/>
  <c r="FX9" i="73"/>
  <c r="GC9" i="73"/>
  <c r="GS9" i="73"/>
  <c r="HH9" i="73"/>
  <c r="HM9" i="73"/>
  <c r="HR9" i="73"/>
  <c r="IK9" i="73"/>
  <c r="IP9" i="73"/>
  <c r="BF10" i="73"/>
  <c r="CL10" i="73"/>
  <c r="DF10" i="73"/>
  <c r="EQ10" i="73"/>
  <c r="EZ10" i="73"/>
  <c r="FJ10" i="73"/>
  <c r="GD10" i="73"/>
  <c r="GN10" i="73"/>
  <c r="GR10" i="73"/>
  <c r="HL10" i="73"/>
  <c r="HS10" i="73"/>
  <c r="IA10" i="73"/>
  <c r="IJ10" i="73"/>
  <c r="L11" i="73"/>
  <c r="I11" i="73"/>
  <c r="AP11" i="73"/>
  <c r="AY11" i="73"/>
  <c r="BA11" i="73"/>
  <c r="AV11" i="73"/>
  <c r="BT11" i="73"/>
  <c r="BR11" i="73"/>
  <c r="CA11" i="73"/>
  <c r="CC11" i="73"/>
  <c r="BX11" i="73"/>
  <c r="CI11" i="73"/>
  <c r="CG11" i="73"/>
  <c r="CY11" i="73"/>
  <c r="DA11" i="73"/>
  <c r="CV11" i="73"/>
  <c r="GL11" i="73"/>
  <c r="GK11" i="73"/>
  <c r="U12" i="73"/>
  <c r="P12" i="73"/>
  <c r="BT12" i="73"/>
  <c r="BS12" i="73"/>
  <c r="HA12" i="73"/>
  <c r="GY12" i="73"/>
  <c r="AK13" i="73"/>
  <c r="AL13" i="73"/>
  <c r="ET8" i="73"/>
  <c r="S9" i="73"/>
  <c r="AZ9" i="73"/>
  <c r="CB9" i="73"/>
  <c r="BG10" i="73"/>
  <c r="CM10" i="73"/>
  <c r="DH10" i="73"/>
  <c r="FB10" i="73"/>
  <c r="HT10" i="73"/>
  <c r="IB10" i="73"/>
  <c r="BG11" i="73"/>
  <c r="BE11" i="73"/>
  <c r="FP11" i="73"/>
  <c r="FN11" i="73"/>
  <c r="FW11" i="73"/>
  <c r="FT11" i="73"/>
  <c r="G12" i="73"/>
  <c r="D12" i="73"/>
  <c r="AL12" i="73"/>
  <c r="AJ12" i="73"/>
  <c r="BN12" i="73"/>
  <c r="BK12" i="73"/>
  <c r="DM12" i="73"/>
  <c r="DL12" i="73"/>
  <c r="ES12" i="73"/>
  <c r="EQ12" i="73"/>
  <c r="EU12" i="73"/>
  <c r="GC12" i="73"/>
  <c r="GF12" i="73"/>
  <c r="GA12" i="73"/>
  <c r="GE12" i="73"/>
  <c r="HZ12" i="73"/>
  <c r="HW12" i="73"/>
  <c r="HX12" i="73"/>
  <c r="L13" i="73"/>
  <c r="I13" i="73"/>
  <c r="J13" i="73"/>
  <c r="AO13" i="73"/>
  <c r="AP13" i="73"/>
  <c r="AY13" i="73"/>
  <c r="AW13" i="73"/>
  <c r="AX13" i="73"/>
  <c r="DH8" i="73"/>
  <c r="DS8" i="73"/>
  <c r="EP8" i="73"/>
  <c r="EU8" i="73"/>
  <c r="FO8" i="73"/>
  <c r="GV8" i="73"/>
  <c r="HT8" i="73"/>
  <c r="IB8" i="73"/>
  <c r="I9" i="73"/>
  <c r="N9" i="73"/>
  <c r="AV9" i="73"/>
  <c r="BA9" i="73"/>
  <c r="CC9" i="73"/>
  <c r="IN9" i="73"/>
  <c r="CO10" i="73"/>
  <c r="DC10" i="73"/>
  <c r="ET10" i="73"/>
  <c r="EX10" i="73"/>
  <c r="FC10" i="73"/>
  <c r="GV10" i="73"/>
  <c r="HO10" i="73"/>
  <c r="HW10" i="73"/>
  <c r="AS11" i="73"/>
  <c r="BD11" i="73"/>
  <c r="HA11" i="73"/>
  <c r="IQ11" i="73"/>
  <c r="IN11" i="73"/>
  <c r="AG12" i="73"/>
  <c r="AE12" i="73"/>
  <c r="CY12" i="73"/>
  <c r="CV12" i="73"/>
  <c r="FP12" i="73"/>
  <c r="FO12" i="73"/>
  <c r="K13" i="73"/>
  <c r="AN13" i="73"/>
  <c r="AV13" i="73"/>
  <c r="FJ12" i="73"/>
  <c r="II12" i="73"/>
  <c r="BH13" i="73"/>
  <c r="BU13" i="73"/>
  <c r="BY13" i="73"/>
  <c r="CX13" i="73"/>
  <c r="DE13" i="73"/>
  <c r="DM13" i="73"/>
  <c r="DR13" i="73"/>
  <c r="EC13" i="73"/>
  <c r="EG13" i="73"/>
  <c r="EL13" i="73"/>
  <c r="FR13" i="73"/>
  <c r="FV13" i="73"/>
  <c r="HA13" i="73"/>
  <c r="HF13" i="73"/>
  <c r="IK13" i="73"/>
  <c r="IP13" i="73"/>
  <c r="BL14" i="73"/>
  <c r="CL14" i="73"/>
  <c r="DH14" i="73"/>
  <c r="EA14" i="73"/>
  <c r="EQ14" i="73"/>
  <c r="EZ14" i="73"/>
  <c r="FI14" i="73"/>
  <c r="FP14" i="73"/>
  <c r="GJ14" i="73"/>
  <c r="GS14" i="73"/>
  <c r="HQ14" i="73"/>
  <c r="HY14" i="73"/>
  <c r="IF14" i="73"/>
  <c r="IK14" i="73"/>
  <c r="BZ13" i="73"/>
  <c r="CZ13" i="73"/>
  <c r="DN13" i="73"/>
  <c r="EH13" i="73"/>
  <c r="FX13" i="73"/>
  <c r="BO14" i="73"/>
  <c r="CM14" i="73"/>
  <c r="EB14" i="73"/>
  <c r="ER14" i="73"/>
  <c r="FC14" i="73"/>
  <c r="GK14" i="73"/>
  <c r="GU14" i="73"/>
  <c r="HS14" i="73"/>
  <c r="IB14" i="73"/>
  <c r="IG14" i="73"/>
  <c r="CB13" i="73"/>
  <c r="CO14" i="73"/>
  <c r="ET14" i="73"/>
  <c r="GM14" i="73"/>
  <c r="BR13" i="73"/>
  <c r="BX13" i="73"/>
  <c r="CC13" i="73"/>
  <c r="CG13" i="73"/>
  <c r="CW13" i="73"/>
  <c r="DL13" i="73"/>
  <c r="DQ13" i="73"/>
  <c r="DY13" i="73"/>
  <c r="EF13" i="73"/>
  <c r="EK13" i="73"/>
  <c r="FU13" i="73"/>
  <c r="HE13" i="73"/>
  <c r="HM13" i="73"/>
  <c r="HY13" i="73"/>
  <c r="IO13" i="73"/>
  <c r="E14" i="73"/>
  <c r="T14" i="73"/>
  <c r="BK14" i="73"/>
  <c r="BS14" i="73"/>
  <c r="CK14" i="73"/>
  <c r="DS14" i="73"/>
  <c r="EP14" i="73"/>
  <c r="EU14" i="73"/>
  <c r="GI14" i="73"/>
  <c r="GN14" i="73"/>
  <c r="HX14" i="73"/>
  <c r="IJ14" i="73"/>
  <c r="BQ5" i="73"/>
  <c r="CG5" i="73"/>
  <c r="DR5" i="73"/>
  <c r="D5" i="73"/>
  <c r="L5" i="73"/>
  <c r="P5" i="73"/>
  <c r="T5" i="73"/>
  <c r="AI5" i="73"/>
  <c r="AY5" i="73"/>
  <c r="CH5" i="73"/>
  <c r="CY5" i="73"/>
  <c r="DC5" i="73"/>
  <c r="DG5" i="73"/>
  <c r="DO5" i="73"/>
  <c r="DS5" i="73"/>
  <c r="GI5" i="73"/>
  <c r="GM5" i="73"/>
  <c r="GQ5" i="73"/>
  <c r="GU5" i="73"/>
  <c r="HK5" i="73"/>
  <c r="HO5" i="73"/>
  <c r="HS5" i="73"/>
  <c r="R5" i="73"/>
  <c r="DE5" i="73"/>
  <c r="AJ6" i="73"/>
  <c r="AI6" i="73"/>
  <c r="AR8" i="73"/>
  <c r="AT8" i="73"/>
  <c r="AS8" i="73"/>
  <c r="BH8" i="73"/>
  <c r="BD8" i="73"/>
  <c r="BF8" i="73"/>
  <c r="BE8" i="73"/>
  <c r="N5" i="73"/>
  <c r="DW5" i="73"/>
  <c r="GY5" i="73"/>
  <c r="IA5" i="73"/>
  <c r="E6" i="73"/>
  <c r="D6" i="73"/>
  <c r="AF6" i="73"/>
  <c r="AE6" i="73"/>
  <c r="CO6" i="73"/>
  <c r="CK6" i="73"/>
  <c r="CM6" i="73"/>
  <c r="CL6" i="73"/>
  <c r="FJ6" i="73"/>
  <c r="FF6" i="73"/>
  <c r="FH6" i="73"/>
  <c r="FK6" i="73"/>
  <c r="FG6" i="73"/>
  <c r="GD6" i="73"/>
  <c r="FZ6" i="73"/>
  <c r="GF6" i="73"/>
  <c r="GB6" i="73"/>
  <c r="GE6" i="73"/>
  <c r="GA6" i="73"/>
  <c r="AZ8" i="73"/>
  <c r="AV8" i="73"/>
  <c r="AX8" i="73"/>
  <c r="BA8" i="73"/>
  <c r="AW8" i="73"/>
  <c r="DL8" i="73"/>
  <c r="DN8" i="73"/>
  <c r="DM8" i="73"/>
  <c r="BU5" i="73"/>
  <c r="FB6" i="73"/>
  <c r="EX6" i="73"/>
  <c r="EZ6" i="73"/>
  <c r="FC6" i="73"/>
  <c r="EY6" i="73"/>
  <c r="CB8" i="73"/>
  <c r="BX8" i="73"/>
  <c r="BZ8" i="73"/>
  <c r="CC8" i="73"/>
  <c r="BY8" i="73"/>
  <c r="CZ8" i="73"/>
  <c r="CV8" i="73"/>
  <c r="CX8" i="73"/>
  <c r="DA8" i="73"/>
  <c r="CW8" i="73"/>
  <c r="HF5" i="73"/>
  <c r="HR5" i="73"/>
  <c r="IL5" i="73"/>
  <c r="HW5" i="73"/>
  <c r="G6" i="73"/>
  <c r="AG6" i="73"/>
  <c r="ET6" i="73"/>
  <c r="EP6" i="73"/>
  <c r="ER6" i="73"/>
  <c r="EU6" i="73"/>
  <c r="EQ6" i="73"/>
  <c r="FA6" i="73"/>
  <c r="I8" i="73"/>
  <c r="K8" i="73"/>
  <c r="J8" i="73"/>
  <c r="AN8" i="73"/>
  <c r="AP8" i="73"/>
  <c r="AO8" i="73"/>
  <c r="CA8" i="73"/>
  <c r="CY8" i="73"/>
  <c r="P6" i="73"/>
  <c r="T6" i="73"/>
  <c r="BK6" i="73"/>
  <c r="BO6" i="73"/>
  <c r="BS6" i="73"/>
  <c r="CH6" i="73"/>
  <c r="DC6" i="73"/>
  <c r="DG6" i="73"/>
  <c r="DS6" i="73"/>
  <c r="DW6" i="73"/>
  <c r="EA6" i="73"/>
  <c r="EM6" i="73"/>
  <c r="FO6" i="73"/>
  <c r="GI6" i="73"/>
  <c r="GM6" i="73"/>
  <c r="GQ6" i="73"/>
  <c r="GU6" i="73"/>
  <c r="GY6" i="73"/>
  <c r="HG6" i="73"/>
  <c r="HK6" i="73"/>
  <c r="HO6" i="73"/>
  <c r="HS6" i="73"/>
  <c r="HW6" i="73"/>
  <c r="IA6" i="73"/>
  <c r="IE6" i="73"/>
  <c r="II6" i="73"/>
  <c r="F8" i="73"/>
  <c r="N8" i="73"/>
  <c r="R8" i="73"/>
  <c r="AK8" i="73"/>
  <c r="BM8" i="73"/>
  <c r="BQ8" i="73"/>
  <c r="BU8" i="73"/>
  <c r="CF8" i="73"/>
  <c r="DE8" i="73"/>
  <c r="DI8" i="73"/>
  <c r="DQ8" i="73"/>
  <c r="DY8" i="73"/>
  <c r="EC8" i="73"/>
  <c r="EG8" i="73"/>
  <c r="EK8" i="73"/>
  <c r="FM8" i="73"/>
  <c r="FQ8" i="73"/>
  <c r="FU8" i="73"/>
  <c r="GK8" i="73"/>
  <c r="GS8" i="73"/>
  <c r="HA8" i="73"/>
  <c r="HE8" i="73"/>
  <c r="HQ8" i="73"/>
  <c r="HY8" i="73"/>
  <c r="IK8" i="73"/>
  <c r="IO8" i="73"/>
  <c r="D9" i="73"/>
  <c r="P9" i="73"/>
  <c r="T9" i="73"/>
  <c r="AE9" i="73"/>
  <c r="AI9" i="73"/>
  <c r="BK9" i="73"/>
  <c r="BO9" i="73"/>
  <c r="BS9" i="73"/>
  <c r="CH9" i="73"/>
  <c r="CL9" i="73"/>
  <c r="DC9" i="73"/>
  <c r="DG9" i="73"/>
  <c r="DS9" i="73"/>
  <c r="DW9" i="73"/>
  <c r="EA9" i="73"/>
  <c r="EM9" i="73"/>
  <c r="EQ9" i="73"/>
  <c r="EU9" i="73"/>
  <c r="EZ9" i="73"/>
  <c r="FK9" i="73"/>
  <c r="FG9" i="73"/>
  <c r="FJ9" i="73"/>
  <c r="FP9" i="73"/>
  <c r="GE9" i="73"/>
  <c r="GA9" i="73"/>
  <c r="GD9" i="73"/>
  <c r="GJ9" i="73"/>
  <c r="GZ9" i="73"/>
  <c r="HS9" i="73"/>
  <c r="HO9" i="73"/>
  <c r="HT9" i="73"/>
  <c r="IA9" i="73"/>
  <c r="HW9" i="73"/>
  <c r="IB9" i="73"/>
  <c r="IG9" i="73"/>
  <c r="IL9" i="73"/>
  <c r="G10" i="73"/>
  <c r="L10" i="73"/>
  <c r="AR10" i="73"/>
  <c r="AX10" i="73"/>
  <c r="BH10" i="73"/>
  <c r="BL10" i="73"/>
  <c r="BR10" i="73"/>
  <c r="CC10" i="73"/>
  <c r="BY10" i="73"/>
  <c r="CB10" i="73"/>
  <c r="CH10" i="73"/>
  <c r="CV10" i="73"/>
  <c r="DI10" i="73"/>
  <c r="DE10" i="73"/>
  <c r="DG10" i="73"/>
  <c r="DL10" i="73"/>
  <c r="DR10" i="73"/>
  <c r="EC10" i="73"/>
  <c r="DY10" i="73"/>
  <c r="EA10" i="73"/>
  <c r="EF10" i="73"/>
  <c r="EL10" i="73"/>
  <c r="FO10" i="73"/>
  <c r="FW10" i="73"/>
  <c r="CO11" i="73"/>
  <c r="CK11" i="73"/>
  <c r="CM11" i="73"/>
  <c r="CL11" i="73"/>
  <c r="FJ11" i="73"/>
  <c r="FF11" i="73"/>
  <c r="FH11" i="73"/>
  <c r="FK11" i="73"/>
  <c r="FG11" i="73"/>
  <c r="GD11" i="73"/>
  <c r="FZ11" i="73"/>
  <c r="GF11" i="73"/>
  <c r="GB11" i="73"/>
  <c r="GE11" i="73"/>
  <c r="GA11" i="73"/>
  <c r="Q6" i="73"/>
  <c r="BL6" i="73"/>
  <c r="DD6" i="73"/>
  <c r="DH6" i="73"/>
  <c r="DX6" i="73"/>
  <c r="EB6" i="73"/>
  <c r="GJ6" i="73"/>
  <c r="GN6" i="73"/>
  <c r="GR6" i="73"/>
  <c r="GV6" i="73"/>
  <c r="GZ6" i="73"/>
  <c r="HP6" i="73"/>
  <c r="HT6" i="73"/>
  <c r="HX6" i="73"/>
  <c r="IB6" i="73"/>
  <c r="IJ6" i="73"/>
  <c r="O8" i="73"/>
  <c r="S8" i="73"/>
  <c r="BR8" i="73"/>
  <c r="CG8" i="73"/>
  <c r="DF8" i="73"/>
  <c r="DR8" i="73"/>
  <c r="EH8" i="73"/>
  <c r="EL8" i="73"/>
  <c r="FN8" i="73"/>
  <c r="FR8" i="73"/>
  <c r="FV8" i="73"/>
  <c r="HF8" i="73"/>
  <c r="IP8" i="73"/>
  <c r="E9" i="73"/>
  <c r="Q9" i="73"/>
  <c r="AF9" i="73"/>
  <c r="AJ9" i="73"/>
  <c r="BL9" i="73"/>
  <c r="CM9" i="73"/>
  <c r="DD9" i="73"/>
  <c r="DH9" i="73"/>
  <c r="DX9" i="73"/>
  <c r="EB9" i="73"/>
  <c r="ER9" i="73"/>
  <c r="FQ9" i="73"/>
  <c r="GU9" i="73"/>
  <c r="GQ9" i="73"/>
  <c r="GV9" i="73"/>
  <c r="HA9" i="73"/>
  <c r="R10" i="73"/>
  <c r="N10" i="73"/>
  <c r="S10" i="73"/>
  <c r="AT10" i="73"/>
  <c r="BN10" i="73"/>
  <c r="CI10" i="73"/>
  <c r="DN10" i="73"/>
  <c r="DS10" i="73"/>
  <c r="EH10" i="73"/>
  <c r="EM10" i="73"/>
  <c r="IN10" i="73"/>
  <c r="IP10" i="73"/>
  <c r="IO10" i="73"/>
  <c r="FB11" i="73"/>
  <c r="EX11" i="73"/>
  <c r="EZ11" i="73"/>
  <c r="FC11" i="73"/>
  <c r="EY11" i="73"/>
  <c r="EI8" i="73"/>
  <c r="FW8" i="73"/>
  <c r="IQ8" i="73"/>
  <c r="AG9" i="73"/>
  <c r="CN9" i="73"/>
  <c r="ES9" i="73"/>
  <c r="FC9" i="73"/>
  <c r="EY9" i="73"/>
  <c r="FB9" i="73"/>
  <c r="BA10" i="73"/>
  <c r="AW10" i="73"/>
  <c r="AZ10" i="73"/>
  <c r="BO10" i="73"/>
  <c r="FV10" i="73"/>
  <c r="FU10" i="73"/>
  <c r="HF10" i="73"/>
  <c r="HE10" i="73"/>
  <c r="AD11" i="73"/>
  <c r="AF11" i="73"/>
  <c r="AE11" i="73"/>
  <c r="ET11" i="73"/>
  <c r="EP11" i="73"/>
  <c r="ER11" i="73"/>
  <c r="EU11" i="73"/>
  <c r="EQ11" i="73"/>
  <c r="DF6" i="73"/>
  <c r="Q8" i="73"/>
  <c r="FT8" i="73"/>
  <c r="CK9" i="73"/>
  <c r="DF9" i="73"/>
  <c r="EP9" i="73"/>
  <c r="EX9" i="73"/>
  <c r="GM9" i="73"/>
  <c r="GI9" i="73"/>
  <c r="GN9" i="73"/>
  <c r="IF9" i="73"/>
  <c r="AV10" i="73"/>
  <c r="BK10" i="73"/>
  <c r="BU10" i="73"/>
  <c r="BQ10" i="73"/>
  <c r="CG10" i="73"/>
  <c r="DA10" i="73"/>
  <c r="CW10" i="73"/>
  <c r="CZ10" i="73"/>
  <c r="FR10" i="73"/>
  <c r="FN10" i="73"/>
  <c r="FQ10" i="73"/>
  <c r="FM10" i="73"/>
  <c r="FT10" i="73"/>
  <c r="HG10" i="73"/>
  <c r="AG11" i="73"/>
  <c r="ES11" i="73"/>
  <c r="GK10" i="73"/>
  <c r="GS10" i="73"/>
  <c r="HA10" i="73"/>
  <c r="HQ10" i="73"/>
  <c r="HY10" i="73"/>
  <c r="IK10" i="73"/>
  <c r="D11" i="73"/>
  <c r="P11" i="73"/>
  <c r="T11" i="73"/>
  <c r="AI11" i="73"/>
  <c r="BK11" i="73"/>
  <c r="BO11" i="73"/>
  <c r="BS11" i="73"/>
  <c r="CH11" i="73"/>
  <c r="DC11" i="73"/>
  <c r="DG11" i="73"/>
  <c r="DS11" i="73"/>
  <c r="DW11" i="73"/>
  <c r="EA11" i="73"/>
  <c r="EM11" i="73"/>
  <c r="FO11" i="73"/>
  <c r="GI11" i="73"/>
  <c r="GM11" i="73"/>
  <c r="GQ11" i="73"/>
  <c r="GU11" i="73"/>
  <c r="GY11" i="73"/>
  <c r="HG11" i="73"/>
  <c r="HK11" i="73"/>
  <c r="HO11" i="73"/>
  <c r="HS11" i="73"/>
  <c r="HW11" i="73"/>
  <c r="IA11" i="73"/>
  <c r="IE11" i="73"/>
  <c r="II11" i="73"/>
  <c r="F12" i="73"/>
  <c r="J12" i="73"/>
  <c r="N12" i="73"/>
  <c r="R12" i="73"/>
  <c r="AK12" i="73"/>
  <c r="AO12" i="73"/>
  <c r="AS12" i="73"/>
  <c r="AW12" i="73"/>
  <c r="BA12" i="73"/>
  <c r="BE12" i="73"/>
  <c r="BM12" i="73"/>
  <c r="BQ12" i="73"/>
  <c r="BU12" i="73"/>
  <c r="BY12" i="73"/>
  <c r="CC12" i="73"/>
  <c r="CF12" i="73"/>
  <c r="CO12" i="73"/>
  <c r="DD12" i="73"/>
  <c r="DJ12" i="73"/>
  <c r="DO12" i="73"/>
  <c r="DT12" i="73"/>
  <c r="DX12" i="73"/>
  <c r="EI12" i="73"/>
  <c r="EN12" i="73"/>
  <c r="FV12" i="73"/>
  <c r="GI12" i="73"/>
  <c r="GN12" i="73"/>
  <c r="GR12" i="73"/>
  <c r="HB12" i="73"/>
  <c r="HG12" i="73"/>
  <c r="HK12" i="73"/>
  <c r="HP12" i="73"/>
  <c r="AJ13" i="73"/>
  <c r="AI13" i="73"/>
  <c r="BL13" i="73"/>
  <c r="BO13" i="73"/>
  <c r="BK13" i="73"/>
  <c r="CN13" i="73"/>
  <c r="FJ13" i="73"/>
  <c r="FF13" i="73"/>
  <c r="FH13" i="73"/>
  <c r="FK13" i="73"/>
  <c r="FG13" i="73"/>
  <c r="GD13" i="73"/>
  <c r="FZ13" i="73"/>
  <c r="GF13" i="73"/>
  <c r="GB13" i="73"/>
  <c r="GE13" i="73"/>
  <c r="GA13" i="73"/>
  <c r="AZ14" i="73"/>
  <c r="AV14" i="73"/>
  <c r="AX14" i="73"/>
  <c r="BA14" i="73"/>
  <c r="AW14" i="73"/>
  <c r="E11" i="73"/>
  <c r="Q11" i="73"/>
  <c r="AJ11" i="73"/>
  <c r="BL11" i="73"/>
  <c r="DD11" i="73"/>
  <c r="DH11" i="73"/>
  <c r="DX11" i="73"/>
  <c r="EB11" i="73"/>
  <c r="GJ11" i="73"/>
  <c r="GN11" i="73"/>
  <c r="GR11" i="73"/>
  <c r="GV11" i="73"/>
  <c r="GZ11" i="73"/>
  <c r="HP11" i="73"/>
  <c r="HT11" i="73"/>
  <c r="HX11" i="73"/>
  <c r="IB11" i="73"/>
  <c r="IJ11" i="73"/>
  <c r="K12" i="73"/>
  <c r="O12" i="73"/>
  <c r="S12" i="73"/>
  <c r="AP12" i="73"/>
  <c r="AT12" i="73"/>
  <c r="AX12" i="73"/>
  <c r="BF12" i="73"/>
  <c r="BR12" i="73"/>
  <c r="BZ12" i="73"/>
  <c r="CG12" i="73"/>
  <c r="DA12" i="73"/>
  <c r="CW12" i="73"/>
  <c r="CZ12" i="73"/>
  <c r="FQ12" i="73"/>
  <c r="FM12" i="73"/>
  <c r="FR12" i="73"/>
  <c r="FW12" i="73"/>
  <c r="GJ12" i="73"/>
  <c r="GT12" i="73"/>
  <c r="HH12" i="73"/>
  <c r="HL12" i="73"/>
  <c r="E13" i="73"/>
  <c r="D13" i="73"/>
  <c r="AF13" i="73"/>
  <c r="AE13" i="73"/>
  <c r="FB13" i="73"/>
  <c r="EX13" i="73"/>
  <c r="EZ13" i="73"/>
  <c r="FC13" i="73"/>
  <c r="EY13" i="73"/>
  <c r="L12" i="73"/>
  <c r="AY12" i="73"/>
  <c r="BG12" i="73"/>
  <c r="CA12" i="73"/>
  <c r="DI12" i="73"/>
  <c r="DE12" i="73"/>
  <c r="DG12" i="73"/>
  <c r="EC12" i="73"/>
  <c r="DY12" i="73"/>
  <c r="EA12" i="73"/>
  <c r="FX12" i="73"/>
  <c r="GU12" i="73"/>
  <c r="HR12" i="73"/>
  <c r="HQ12" i="73"/>
  <c r="HT12" i="73"/>
  <c r="IP12" i="73"/>
  <c r="IO12" i="73"/>
  <c r="CM13" i="73"/>
  <c r="CL13" i="73"/>
  <c r="ET13" i="73"/>
  <c r="EP13" i="73"/>
  <c r="ER13" i="73"/>
  <c r="EU13" i="73"/>
  <c r="EQ13" i="73"/>
  <c r="I14" i="73"/>
  <c r="K14" i="73"/>
  <c r="J14" i="73"/>
  <c r="AN14" i="73"/>
  <c r="AP14" i="73"/>
  <c r="AO14" i="73"/>
  <c r="DF11" i="73"/>
  <c r="Q12" i="73"/>
  <c r="AV12" i="73"/>
  <c r="BD12" i="73"/>
  <c r="BX12" i="73"/>
  <c r="DC12" i="73"/>
  <c r="DH12" i="73"/>
  <c r="DW12" i="73"/>
  <c r="EB12" i="73"/>
  <c r="FT12" i="73"/>
  <c r="GM12" i="73"/>
  <c r="GQ12" i="73"/>
  <c r="GV12" i="73"/>
  <c r="HF12" i="73"/>
  <c r="HO12" i="73"/>
  <c r="IN12" i="73"/>
  <c r="CK13" i="73"/>
  <c r="ES13" i="73"/>
  <c r="L14" i="73"/>
  <c r="AR14" i="73"/>
  <c r="AT14" i="73"/>
  <c r="AS14" i="73"/>
  <c r="BH14" i="73"/>
  <c r="BD14" i="73"/>
  <c r="BF14" i="73"/>
  <c r="BE14" i="73"/>
  <c r="HY12" i="73"/>
  <c r="IK12" i="73"/>
  <c r="P13" i="73"/>
  <c r="T13" i="73"/>
  <c r="BS13" i="73"/>
  <c r="CH13" i="73"/>
  <c r="DC13" i="73"/>
  <c r="DG13" i="73"/>
  <c r="DS13" i="73"/>
  <c r="DW13" i="73"/>
  <c r="EA13" i="73"/>
  <c r="EM13" i="73"/>
  <c r="FO13" i="73"/>
  <c r="GI13" i="73"/>
  <c r="GM13" i="73"/>
  <c r="GQ13" i="73"/>
  <c r="GU13" i="73"/>
  <c r="GY13" i="73"/>
  <c r="HG13" i="73"/>
  <c r="HK13" i="73"/>
  <c r="HO13" i="73"/>
  <c r="HS13" i="73"/>
  <c r="HW13" i="73"/>
  <c r="IA13" i="73"/>
  <c r="IE13" i="73"/>
  <c r="II13" i="73"/>
  <c r="F14" i="73"/>
  <c r="N14" i="73"/>
  <c r="R14" i="73"/>
  <c r="AK14" i="73"/>
  <c r="BM14" i="73"/>
  <c r="BQ14" i="73"/>
  <c r="BU14" i="73"/>
  <c r="BY14" i="73"/>
  <c r="CC14" i="73"/>
  <c r="CF14" i="73"/>
  <c r="CW14" i="73"/>
  <c r="DA14" i="73"/>
  <c r="DE14" i="73"/>
  <c r="DI14" i="73"/>
  <c r="DM14" i="73"/>
  <c r="DQ14" i="73"/>
  <c r="DY14" i="73"/>
  <c r="EC14" i="73"/>
  <c r="EG14" i="73"/>
  <c r="EK14" i="73"/>
  <c r="FA14" i="73"/>
  <c r="FG14" i="73"/>
  <c r="FR14" i="73"/>
  <c r="FN14" i="73"/>
  <c r="FQ14" i="73"/>
  <c r="FW14" i="73"/>
  <c r="GB14" i="73"/>
  <c r="HF14" i="73"/>
  <c r="HG14" i="73"/>
  <c r="Q13" i="73"/>
  <c r="DD13" i="73"/>
  <c r="DH13" i="73"/>
  <c r="DX13" i="73"/>
  <c r="EB13" i="73"/>
  <c r="GJ13" i="73"/>
  <c r="GN13" i="73"/>
  <c r="GR13" i="73"/>
  <c r="GV13" i="73"/>
  <c r="GZ13" i="73"/>
  <c r="HP13" i="73"/>
  <c r="HT13" i="73"/>
  <c r="HX13" i="73"/>
  <c r="IB13" i="73"/>
  <c r="IJ13" i="73"/>
  <c r="O14" i="73"/>
  <c r="S14" i="73"/>
  <c r="BR14" i="73"/>
  <c r="BZ14" i="73"/>
  <c r="CG14" i="73"/>
  <c r="CX14" i="73"/>
  <c r="DF14" i="73"/>
  <c r="DN14" i="73"/>
  <c r="DR14" i="73"/>
  <c r="EH14" i="73"/>
  <c r="EL14" i="73"/>
  <c r="FX14" i="73"/>
  <c r="CA14" i="73"/>
  <c r="CY14" i="73"/>
  <c r="DO14" i="73"/>
  <c r="EI14" i="73"/>
  <c r="GD14" i="73"/>
  <c r="FZ14" i="73"/>
  <c r="GE14" i="73"/>
  <c r="DF13" i="73"/>
  <c r="Q14" i="73"/>
  <c r="BX14" i="73"/>
  <c r="CV14" i="73"/>
  <c r="FJ14" i="73"/>
  <c r="FF14" i="73"/>
  <c r="FK14" i="73"/>
  <c r="GA14" i="73"/>
  <c r="GF14" i="73"/>
  <c r="HW14" i="73"/>
  <c r="IA14" i="73"/>
  <c r="II14" i="73"/>
  <c r="IQ14" i="73"/>
  <c r="J110" i="72"/>
  <c r="C110" i="72"/>
  <c r="G110" i="72" s="1"/>
  <c r="J109" i="72"/>
  <c r="C109" i="72"/>
  <c r="G109" i="72" s="1"/>
  <c r="J108" i="72"/>
  <c r="C108" i="72"/>
  <c r="G108" i="72" s="1"/>
  <c r="J107" i="72"/>
  <c r="C107" i="72"/>
  <c r="G107" i="72" s="1"/>
  <c r="J106" i="72"/>
  <c r="C106" i="72"/>
  <c r="G106" i="72" s="1"/>
  <c r="J105" i="72"/>
  <c r="C105" i="72"/>
  <c r="G105" i="72" s="1"/>
  <c r="J104" i="72"/>
  <c r="C104" i="72"/>
  <c r="G104" i="72" s="1"/>
  <c r="J103" i="72"/>
  <c r="C103" i="72"/>
  <c r="F103" i="72" s="1"/>
  <c r="J102" i="72"/>
  <c r="C102" i="72"/>
  <c r="H102" i="72" s="1"/>
  <c r="J101" i="72"/>
  <c r="C101" i="72"/>
  <c r="H101" i="72" s="1"/>
  <c r="J100" i="72"/>
  <c r="C100" i="72"/>
  <c r="H100" i="72" s="1"/>
  <c r="J99" i="72"/>
  <c r="C99" i="72"/>
  <c r="H99" i="72" s="1"/>
  <c r="J98" i="72"/>
  <c r="C98" i="72"/>
  <c r="G98" i="72" s="1"/>
  <c r="J97" i="72"/>
  <c r="C97" i="72"/>
  <c r="G97" i="72" s="1"/>
  <c r="J96" i="72"/>
  <c r="C96" i="72"/>
  <c r="G96" i="72" s="1"/>
  <c r="J95" i="72"/>
  <c r="C95" i="72"/>
  <c r="G95" i="72" s="1"/>
  <c r="J94" i="72"/>
  <c r="C94" i="72"/>
  <c r="G94" i="72" s="1"/>
  <c r="J93" i="72"/>
  <c r="C93" i="72"/>
  <c r="G93" i="72" s="1"/>
  <c r="J92" i="72"/>
  <c r="C92" i="72"/>
  <c r="G92" i="72" s="1"/>
  <c r="J91" i="72"/>
  <c r="C91" i="72"/>
  <c r="G91" i="72" s="1"/>
  <c r="J90" i="72"/>
  <c r="C90" i="72"/>
  <c r="G90" i="72" s="1"/>
  <c r="J89" i="72"/>
  <c r="C89" i="72"/>
  <c r="G89" i="72" s="1"/>
  <c r="J88" i="72"/>
  <c r="C88" i="72"/>
  <c r="G88" i="72" s="1"/>
  <c r="J87" i="72"/>
  <c r="C87" i="72"/>
  <c r="G87" i="72" s="1"/>
  <c r="J86" i="72"/>
  <c r="C86" i="72"/>
  <c r="G86" i="72" s="1"/>
  <c r="J85" i="72"/>
  <c r="C85" i="72"/>
  <c r="G85" i="72" s="1"/>
  <c r="J84" i="72"/>
  <c r="C84" i="72"/>
  <c r="G84" i="72" s="1"/>
  <c r="J83" i="72"/>
  <c r="C83" i="72"/>
  <c r="G83" i="72" s="1"/>
  <c r="J82" i="72"/>
  <c r="C82" i="72"/>
  <c r="G82" i="72" s="1"/>
  <c r="J81" i="72"/>
  <c r="C81" i="72"/>
  <c r="G81" i="72" s="1"/>
  <c r="J80" i="72"/>
  <c r="C80" i="72"/>
  <c r="G80" i="72" s="1"/>
  <c r="J79" i="72"/>
  <c r="C79" i="72"/>
  <c r="G79" i="72" s="1"/>
  <c r="J78" i="72"/>
  <c r="C78" i="72"/>
  <c r="G78" i="72" s="1"/>
  <c r="J77" i="72"/>
  <c r="C77" i="72"/>
  <c r="G77" i="72" s="1"/>
  <c r="J76" i="72"/>
  <c r="C76" i="72"/>
  <c r="G76" i="72" s="1"/>
  <c r="J75" i="72"/>
  <c r="C75" i="72"/>
  <c r="G75" i="72" s="1"/>
  <c r="J74" i="72"/>
  <c r="E74" i="72"/>
  <c r="C74" i="72"/>
  <c r="G74" i="72" s="1"/>
  <c r="J73" i="72"/>
  <c r="C73" i="72"/>
  <c r="G73" i="72" s="1"/>
  <c r="J72" i="72"/>
  <c r="C72" i="72"/>
  <c r="G72" i="72" s="1"/>
  <c r="J71" i="72"/>
  <c r="C71" i="72"/>
  <c r="G71" i="72" s="1"/>
  <c r="J70" i="72"/>
  <c r="C70" i="72"/>
  <c r="G70" i="72" s="1"/>
  <c r="J65" i="72"/>
  <c r="C65" i="72"/>
  <c r="G65" i="72" s="1"/>
  <c r="J64" i="72"/>
  <c r="C64" i="72"/>
  <c r="G64" i="72" s="1"/>
  <c r="J63" i="72"/>
  <c r="C63" i="72"/>
  <c r="G63" i="72" s="1"/>
  <c r="J62" i="72"/>
  <c r="C62" i="72"/>
  <c r="G62" i="72" s="1"/>
  <c r="J61" i="72"/>
  <c r="C61" i="72"/>
  <c r="G61" i="72" s="1"/>
  <c r="J60" i="72"/>
  <c r="C60" i="72"/>
  <c r="G60" i="72" s="1"/>
  <c r="J59" i="72"/>
  <c r="C59" i="72"/>
  <c r="G59" i="72" s="1"/>
  <c r="J58" i="72"/>
  <c r="C58" i="72"/>
  <c r="G58" i="72" s="1"/>
  <c r="J57" i="72"/>
  <c r="C57" i="72"/>
  <c r="G57" i="72" s="1"/>
  <c r="J56" i="72"/>
  <c r="C56" i="72"/>
  <c r="H56" i="72" s="1"/>
  <c r="J55" i="72"/>
  <c r="C55" i="72"/>
  <c r="G55" i="72" s="1"/>
  <c r="J49" i="72"/>
  <c r="C49" i="72"/>
  <c r="G49" i="72" s="1"/>
  <c r="J48" i="72"/>
  <c r="C48" i="72"/>
  <c r="G48" i="72" s="1"/>
  <c r="J47" i="72"/>
  <c r="C47" i="72"/>
  <c r="H47" i="72" s="1"/>
  <c r="J46" i="72"/>
  <c r="C46" i="72"/>
  <c r="G46" i="72" s="1"/>
  <c r="J45" i="72"/>
  <c r="C45" i="72"/>
  <c r="G45" i="72" s="1"/>
  <c r="J44" i="72"/>
  <c r="C44" i="72"/>
  <c r="G44" i="72" s="1"/>
  <c r="J43" i="72"/>
  <c r="C43" i="72"/>
  <c r="J42" i="72"/>
  <c r="C42" i="72"/>
  <c r="G42" i="72" s="1"/>
  <c r="J41" i="72"/>
  <c r="C41" i="72"/>
  <c r="G41" i="72" s="1"/>
  <c r="J40" i="72"/>
  <c r="C40" i="72"/>
  <c r="I40" i="72" s="1"/>
  <c r="J39" i="72"/>
  <c r="C39" i="72"/>
  <c r="H39" i="72" s="1"/>
  <c r="J38" i="72"/>
  <c r="C38" i="72"/>
  <c r="G38" i="72" s="1"/>
  <c r="J37" i="72"/>
  <c r="C37" i="72"/>
  <c r="G37" i="72" s="1"/>
  <c r="J36" i="72"/>
  <c r="C36" i="72"/>
  <c r="I36" i="72" s="1"/>
  <c r="J35" i="72"/>
  <c r="C35" i="72"/>
  <c r="H35" i="72" s="1"/>
  <c r="J34" i="72"/>
  <c r="C34" i="72"/>
  <c r="G34" i="72" s="1"/>
  <c r="J33" i="72"/>
  <c r="C33" i="72"/>
  <c r="G33" i="72" s="1"/>
  <c r="J32" i="72"/>
  <c r="C32" i="72"/>
  <c r="H32" i="72" s="1"/>
  <c r="J31" i="72"/>
  <c r="C31" i="72"/>
  <c r="H31" i="72" s="1"/>
  <c r="J30" i="72"/>
  <c r="C30" i="72"/>
  <c r="F30" i="72" s="1"/>
  <c r="J29" i="72"/>
  <c r="C29" i="72"/>
  <c r="G29" i="72" s="1"/>
  <c r="J28" i="72"/>
  <c r="C28" i="72"/>
  <c r="G28" i="72" s="1"/>
  <c r="J27" i="72"/>
  <c r="C27" i="72"/>
  <c r="G27" i="72" s="1"/>
  <c r="J26" i="72"/>
  <c r="C26" i="72"/>
  <c r="G26" i="72" s="1"/>
  <c r="J25" i="72"/>
  <c r="C25" i="72"/>
  <c r="G25" i="72" s="1"/>
  <c r="J24" i="72"/>
  <c r="C24" i="72"/>
  <c r="G24" i="72" s="1"/>
  <c r="J23" i="72"/>
  <c r="C23" i="72"/>
  <c r="G23" i="72" s="1"/>
  <c r="J22" i="72"/>
  <c r="C22" i="72"/>
  <c r="G22" i="72" s="1"/>
  <c r="J21" i="72"/>
  <c r="C21" i="72"/>
  <c r="G21" i="72" s="1"/>
  <c r="J20" i="72"/>
  <c r="C20" i="72"/>
  <c r="G20" i="72" s="1"/>
  <c r="J19" i="72"/>
  <c r="C19" i="72"/>
  <c r="G19" i="72" s="1"/>
  <c r="J18" i="72"/>
  <c r="C18" i="72"/>
  <c r="G18" i="72" s="1"/>
  <c r="J17" i="72"/>
  <c r="C17" i="72"/>
  <c r="G17" i="72" s="1"/>
  <c r="J16" i="72"/>
  <c r="C16" i="72"/>
  <c r="G16" i="72" s="1"/>
  <c r="J15" i="72"/>
  <c r="C15" i="72"/>
  <c r="G15" i="72" s="1"/>
  <c r="J14" i="72"/>
  <c r="C14" i="72"/>
  <c r="G14" i="72" s="1"/>
  <c r="J13" i="72"/>
  <c r="C13" i="72"/>
  <c r="G13" i="72" s="1"/>
  <c r="J12" i="72"/>
  <c r="C12" i="72"/>
  <c r="D12" i="72" s="1"/>
  <c r="J11" i="72"/>
  <c r="C11" i="72"/>
  <c r="D11" i="72" s="1"/>
  <c r="J10" i="72"/>
  <c r="C10" i="72"/>
  <c r="G10" i="72" s="1"/>
  <c r="J9" i="72"/>
  <c r="C9" i="72"/>
  <c r="F9" i="72" s="1"/>
  <c r="J8" i="72"/>
  <c r="C8" i="72"/>
  <c r="D8" i="72" s="1"/>
  <c r="J7" i="72"/>
  <c r="C7" i="72"/>
  <c r="D7" i="72" s="1"/>
  <c r="J6" i="72"/>
  <c r="C6" i="72"/>
  <c r="F6" i="72" s="1"/>
  <c r="J4" i="72"/>
  <c r="I4" i="72"/>
  <c r="H4" i="72"/>
  <c r="G4" i="72"/>
  <c r="F4" i="72"/>
  <c r="E4" i="72"/>
  <c r="D4" i="72"/>
  <c r="C4" i="72"/>
  <c r="CU5" i="73" l="1"/>
  <c r="HN5" i="73"/>
  <c r="ID5" i="73"/>
  <c r="HD5" i="73"/>
  <c r="IM5" i="73"/>
  <c r="FY5" i="73"/>
  <c r="EO5" i="73"/>
  <c r="BJ5" i="73"/>
  <c r="BC5" i="73"/>
  <c r="F49" i="72"/>
  <c r="E98" i="72"/>
  <c r="F17" i="72"/>
  <c r="D73" i="72"/>
  <c r="D58" i="72"/>
  <c r="E91" i="72"/>
  <c r="E58" i="72"/>
  <c r="E16" i="72"/>
  <c r="F58" i="72"/>
  <c r="F99" i="72"/>
  <c r="I89" i="72"/>
  <c r="E33" i="72"/>
  <c r="E15" i="72"/>
  <c r="F15" i="72"/>
  <c r="F39" i="72"/>
  <c r="D70" i="72"/>
  <c r="D78" i="72"/>
  <c r="D85" i="72"/>
  <c r="D90" i="72"/>
  <c r="E70" i="72"/>
  <c r="E78" i="72"/>
  <c r="I85" i="72"/>
  <c r="E90" i="72"/>
  <c r="F21" i="72"/>
  <c r="E87" i="72"/>
  <c r="E42" i="72"/>
  <c r="F70" i="72"/>
  <c r="I73" i="72"/>
  <c r="F90" i="72"/>
  <c r="D97" i="72"/>
  <c r="F42" i="72"/>
  <c r="I97" i="72"/>
  <c r="E27" i="72"/>
  <c r="E38" i="72"/>
  <c r="D40" i="72"/>
  <c r="F46" i="72"/>
  <c r="D77" i="72"/>
  <c r="E86" i="72"/>
  <c r="F38" i="72"/>
  <c r="H40" i="72"/>
  <c r="I77" i="72"/>
  <c r="D81" i="72"/>
  <c r="E55" i="72"/>
  <c r="E62" i="72"/>
  <c r="D65" i="72"/>
  <c r="F78" i="72"/>
  <c r="I81" i="72"/>
  <c r="E83" i="72"/>
  <c r="I93" i="72"/>
  <c r="E95" i="72"/>
  <c r="G103" i="72"/>
  <c r="I57" i="72"/>
  <c r="D62" i="72"/>
  <c r="D93" i="72"/>
  <c r="D33" i="72"/>
  <c r="F55" i="72"/>
  <c r="F62" i="72"/>
  <c r="I65" i="72"/>
  <c r="D74" i="72"/>
  <c r="D86" i="72"/>
  <c r="D89" i="72"/>
  <c r="D98" i="72"/>
  <c r="E100" i="72"/>
  <c r="F107" i="72"/>
  <c r="F20" i="72"/>
  <c r="D23" i="72"/>
  <c r="F37" i="72"/>
  <c r="D61" i="72"/>
  <c r="F74" i="72"/>
  <c r="D82" i="72"/>
  <c r="F86" i="72"/>
  <c r="D94" i="72"/>
  <c r="F98" i="72"/>
  <c r="I61" i="72"/>
  <c r="E82" i="72"/>
  <c r="E94" i="72"/>
  <c r="F82" i="72"/>
  <c r="F94" i="72"/>
  <c r="AQ5" i="73"/>
  <c r="AM5" i="73"/>
  <c r="CJ5" i="73"/>
  <c r="EJ5" i="73"/>
  <c r="FS5" i="73"/>
  <c r="AC5" i="73"/>
  <c r="EW5" i="73"/>
  <c r="BW5" i="73"/>
  <c r="EE5" i="73"/>
  <c r="CE5" i="73"/>
  <c r="AU5" i="73"/>
  <c r="DP5" i="73"/>
  <c r="DK5" i="73"/>
  <c r="GX5" i="73"/>
  <c r="HJ5" i="73"/>
  <c r="GH5" i="73"/>
  <c r="DB5" i="73"/>
  <c r="BP5" i="73"/>
  <c r="IH5" i="73"/>
  <c r="HV5" i="73"/>
  <c r="DV5" i="73"/>
  <c r="AH5" i="73"/>
  <c r="C5" i="73"/>
  <c r="H5" i="73"/>
  <c r="M5" i="73"/>
  <c r="GP5" i="73"/>
  <c r="F5" i="72"/>
  <c r="D15" i="72"/>
  <c r="E19" i="72"/>
  <c r="F23" i="72"/>
  <c r="E24" i="72"/>
  <c r="F25" i="72"/>
  <c r="I27" i="72"/>
  <c r="F28" i="72"/>
  <c r="F31" i="72"/>
  <c r="F33" i="72"/>
  <c r="E34" i="72"/>
  <c r="D37" i="72"/>
  <c r="E41" i="72"/>
  <c r="I44" i="72"/>
  <c r="E45" i="72"/>
  <c r="D48" i="72"/>
  <c r="D49" i="72"/>
  <c r="I58" i="72"/>
  <c r="F59" i="72"/>
  <c r="I62" i="72"/>
  <c r="F63" i="72"/>
  <c r="I70" i="72"/>
  <c r="F71" i="72"/>
  <c r="I74" i="72"/>
  <c r="F75" i="72"/>
  <c r="I78" i="72"/>
  <c r="F79" i="72"/>
  <c r="I82" i="72"/>
  <c r="F83" i="72"/>
  <c r="I86" i="72"/>
  <c r="F87" i="72"/>
  <c r="I90" i="72"/>
  <c r="F91" i="72"/>
  <c r="I94" i="72"/>
  <c r="F95" i="72"/>
  <c r="I98" i="72"/>
  <c r="I99" i="72"/>
  <c r="F100" i="72"/>
  <c r="E101" i="72"/>
  <c r="F106" i="72"/>
  <c r="G5" i="72"/>
  <c r="F19" i="72"/>
  <c r="E20" i="72"/>
  <c r="I23" i="72"/>
  <c r="F24" i="72"/>
  <c r="D27" i="72"/>
  <c r="I33" i="72"/>
  <c r="F34" i="72"/>
  <c r="E37" i="72"/>
  <c r="F41" i="72"/>
  <c r="F45" i="72"/>
  <c r="E46" i="72"/>
  <c r="I48" i="72"/>
  <c r="E49" i="72"/>
  <c r="D57" i="72"/>
  <c r="I100" i="72"/>
  <c r="I19" i="72"/>
  <c r="I41" i="72"/>
  <c r="I45" i="72"/>
  <c r="F110" i="72"/>
  <c r="E5" i="72"/>
  <c r="I5" i="72"/>
  <c r="I15" i="72"/>
  <c r="F16" i="72"/>
  <c r="D19" i="72"/>
  <c r="E23" i="72"/>
  <c r="F27" i="72"/>
  <c r="E28" i="72"/>
  <c r="F29" i="72"/>
  <c r="I37" i="72"/>
  <c r="D41" i="72"/>
  <c r="D44" i="72"/>
  <c r="D45" i="72"/>
  <c r="I49" i="72"/>
  <c r="E59" i="72"/>
  <c r="E63" i="72"/>
  <c r="E71" i="72"/>
  <c r="E75" i="72"/>
  <c r="E79" i="72"/>
  <c r="H14" i="72"/>
  <c r="D18" i="72"/>
  <c r="I18" i="72"/>
  <c r="H21" i="72"/>
  <c r="H25" i="72"/>
  <c r="D26" i="72"/>
  <c r="I26" i="72"/>
  <c r="D36" i="72"/>
  <c r="E14" i="72"/>
  <c r="H16" i="72"/>
  <c r="D17" i="72"/>
  <c r="I17" i="72"/>
  <c r="H20" i="72"/>
  <c r="D21" i="72"/>
  <c r="I21" i="72"/>
  <c r="E22" i="72"/>
  <c r="H24" i="72"/>
  <c r="D25" i="72"/>
  <c r="I25" i="72"/>
  <c r="E26" i="72"/>
  <c r="H28" i="72"/>
  <c r="D29" i="72"/>
  <c r="E30" i="72"/>
  <c r="G31" i="72"/>
  <c r="E31" i="72"/>
  <c r="I31" i="72"/>
  <c r="E32" i="72"/>
  <c r="H36" i="72"/>
  <c r="G43" i="72"/>
  <c r="I43" i="72"/>
  <c r="D43" i="72"/>
  <c r="F43" i="72"/>
  <c r="E43" i="72"/>
  <c r="D5" i="72"/>
  <c r="H5" i="72"/>
  <c r="F14" i="72"/>
  <c r="H15" i="72"/>
  <c r="D16" i="72"/>
  <c r="I16" i="72"/>
  <c r="E17" i="72"/>
  <c r="F18" i="72"/>
  <c r="H19" i="72"/>
  <c r="D20" i="72"/>
  <c r="I20" i="72"/>
  <c r="E21" i="72"/>
  <c r="F22" i="72"/>
  <c r="H23" i="72"/>
  <c r="D24" i="72"/>
  <c r="I24" i="72"/>
  <c r="E25" i="72"/>
  <c r="F26" i="72"/>
  <c r="H27" i="72"/>
  <c r="D28" i="72"/>
  <c r="I28" i="72"/>
  <c r="E29" i="72"/>
  <c r="D31" i="72"/>
  <c r="G39" i="72"/>
  <c r="I39" i="72"/>
  <c r="D39" i="72"/>
  <c r="E39" i="72"/>
  <c r="G40" i="72"/>
  <c r="E40" i="72"/>
  <c r="F40" i="72"/>
  <c r="H43" i="72"/>
  <c r="G47" i="72"/>
  <c r="I47" i="72"/>
  <c r="D47" i="72"/>
  <c r="F47" i="72"/>
  <c r="E47" i="72"/>
  <c r="G30" i="72"/>
  <c r="I30" i="72"/>
  <c r="H30" i="72"/>
  <c r="G32" i="72"/>
  <c r="F32" i="72"/>
  <c r="I32" i="72"/>
  <c r="G35" i="72"/>
  <c r="I35" i="72"/>
  <c r="D35" i="72"/>
  <c r="E35" i="72"/>
  <c r="G36" i="72"/>
  <c r="E36" i="72"/>
  <c r="F36" i="72"/>
  <c r="G56" i="72"/>
  <c r="I56" i="72"/>
  <c r="D56" i="72"/>
  <c r="F56" i="72"/>
  <c r="E56" i="72"/>
  <c r="H22" i="72"/>
  <c r="D14" i="72"/>
  <c r="H17" i="72"/>
  <c r="D30" i="72"/>
  <c r="F35" i="72"/>
  <c r="H18" i="72"/>
  <c r="H26" i="72"/>
  <c r="I14" i="72"/>
  <c r="D22" i="72"/>
  <c r="I22" i="72"/>
  <c r="H29" i="72"/>
  <c r="D32" i="72"/>
  <c r="E18" i="72"/>
  <c r="I29" i="72"/>
  <c r="H33" i="72"/>
  <c r="D34" i="72"/>
  <c r="I34" i="72"/>
  <c r="H37" i="72"/>
  <c r="D38" i="72"/>
  <c r="I38" i="72"/>
  <c r="H41" i="72"/>
  <c r="D42" i="72"/>
  <c r="I42" i="72"/>
  <c r="F44" i="72"/>
  <c r="H45" i="72"/>
  <c r="D46" i="72"/>
  <c r="I46" i="72"/>
  <c r="F48" i="72"/>
  <c r="H49" i="72"/>
  <c r="D55" i="72"/>
  <c r="I55" i="72"/>
  <c r="F57" i="72"/>
  <c r="H58" i="72"/>
  <c r="D59" i="72"/>
  <c r="I59" i="72"/>
  <c r="E60" i="72"/>
  <c r="F61" i="72"/>
  <c r="H62" i="72"/>
  <c r="D63" i="72"/>
  <c r="I63" i="72"/>
  <c r="E64" i="72"/>
  <c r="F65" i="72"/>
  <c r="H70" i="72"/>
  <c r="D71" i="72"/>
  <c r="I71" i="72"/>
  <c r="E72" i="72"/>
  <c r="F73" i="72"/>
  <c r="H74" i="72"/>
  <c r="D75" i="72"/>
  <c r="I75" i="72"/>
  <c r="E76" i="72"/>
  <c r="F77" i="72"/>
  <c r="H78" i="72"/>
  <c r="D79" i="72"/>
  <c r="I79" i="72"/>
  <c r="E80" i="72"/>
  <c r="F81" i="72"/>
  <c r="H82" i="72"/>
  <c r="D83" i="72"/>
  <c r="I83" i="72"/>
  <c r="E84" i="72"/>
  <c r="F85" i="72"/>
  <c r="H86" i="72"/>
  <c r="D87" i="72"/>
  <c r="I87" i="72"/>
  <c r="E88" i="72"/>
  <c r="F89" i="72"/>
  <c r="H90" i="72"/>
  <c r="D91" i="72"/>
  <c r="I91" i="72"/>
  <c r="E92" i="72"/>
  <c r="F93" i="72"/>
  <c r="H94" i="72"/>
  <c r="D95" i="72"/>
  <c r="I95" i="72"/>
  <c r="E96" i="72"/>
  <c r="F97" i="72"/>
  <c r="H98" i="72"/>
  <c r="E99" i="72"/>
  <c r="I101" i="72"/>
  <c r="F102" i="72"/>
  <c r="F104" i="72"/>
  <c r="F108" i="72"/>
  <c r="H44" i="72"/>
  <c r="H48" i="72"/>
  <c r="H57" i="72"/>
  <c r="F60" i="72"/>
  <c r="H61" i="72"/>
  <c r="F64" i="72"/>
  <c r="H65" i="72"/>
  <c r="F72" i="72"/>
  <c r="H73" i="72"/>
  <c r="F76" i="72"/>
  <c r="H77" i="72"/>
  <c r="F80" i="72"/>
  <c r="H81" i="72"/>
  <c r="F84" i="72"/>
  <c r="H85" i="72"/>
  <c r="F88" i="72"/>
  <c r="H89" i="72"/>
  <c r="F92" i="72"/>
  <c r="H93" i="72"/>
  <c r="F96" i="72"/>
  <c r="H97" i="72"/>
  <c r="I102" i="72"/>
  <c r="H60" i="72"/>
  <c r="H64" i="72"/>
  <c r="H72" i="72"/>
  <c r="H76" i="72"/>
  <c r="H80" i="72"/>
  <c r="H84" i="72"/>
  <c r="H88" i="72"/>
  <c r="H92" i="72"/>
  <c r="H96" i="72"/>
  <c r="H34" i="72"/>
  <c r="H38" i="72"/>
  <c r="H42" i="72"/>
  <c r="E44" i="72"/>
  <c r="H46" i="72"/>
  <c r="E48" i="72"/>
  <c r="H55" i="72"/>
  <c r="E57" i="72"/>
  <c r="H59" i="72"/>
  <c r="D60" i="72"/>
  <c r="I60" i="72"/>
  <c r="E61" i="72"/>
  <c r="H63" i="72"/>
  <c r="D64" i="72"/>
  <c r="I64" i="72"/>
  <c r="E65" i="72"/>
  <c r="H71" i="72"/>
  <c r="D72" i="72"/>
  <c r="I72" i="72"/>
  <c r="E73" i="72"/>
  <c r="H75" i="72"/>
  <c r="D76" i="72"/>
  <c r="I76" i="72"/>
  <c r="E77" i="72"/>
  <c r="H79" i="72"/>
  <c r="D80" i="72"/>
  <c r="I80" i="72"/>
  <c r="E81" i="72"/>
  <c r="H83" i="72"/>
  <c r="D84" i="72"/>
  <c r="I84" i="72"/>
  <c r="E85" i="72"/>
  <c r="H87" i="72"/>
  <c r="D88" i="72"/>
  <c r="I88" i="72"/>
  <c r="E89" i="72"/>
  <c r="H91" i="72"/>
  <c r="D92" i="72"/>
  <c r="I92" i="72"/>
  <c r="E93" i="72"/>
  <c r="H95" i="72"/>
  <c r="D96" i="72"/>
  <c r="I96" i="72"/>
  <c r="E97" i="72"/>
  <c r="F101" i="72"/>
  <c r="E102" i="72"/>
  <c r="F105" i="72"/>
  <c r="F109" i="72"/>
  <c r="G8" i="72"/>
  <c r="G12" i="72"/>
  <c r="D6" i="72"/>
  <c r="H7" i="72"/>
  <c r="H8" i="72"/>
  <c r="D9" i="72"/>
  <c r="H10" i="72"/>
  <c r="H12" i="72"/>
  <c r="D13" i="72"/>
  <c r="E6" i="72"/>
  <c r="I6" i="72"/>
  <c r="E7" i="72"/>
  <c r="I7" i="72"/>
  <c r="E8" i="72"/>
  <c r="I8" i="72"/>
  <c r="E9" i="72"/>
  <c r="I9" i="72"/>
  <c r="E10" i="72"/>
  <c r="I10" i="72"/>
  <c r="E11" i="72"/>
  <c r="I11" i="72"/>
  <c r="E12" i="72"/>
  <c r="I12" i="72"/>
  <c r="E13" i="72"/>
  <c r="G6" i="72"/>
  <c r="G7" i="72"/>
  <c r="G9" i="72"/>
  <c r="H6" i="72"/>
  <c r="H9" i="72"/>
  <c r="D10" i="72"/>
  <c r="H11" i="72"/>
  <c r="F7" i="72"/>
  <c r="F8" i="72"/>
  <c r="F10" i="72"/>
  <c r="F11" i="72"/>
  <c r="F12" i="72"/>
  <c r="F13" i="72"/>
  <c r="H13" i="72"/>
  <c r="G11" i="72"/>
  <c r="I13" i="72"/>
  <c r="G99" i="72"/>
  <c r="G100" i="72"/>
  <c r="G101" i="72"/>
  <c r="G102" i="72"/>
  <c r="D99" i="72"/>
  <c r="D100" i="72"/>
  <c r="D101" i="72"/>
  <c r="D102" i="72"/>
  <c r="I103" i="72"/>
  <c r="E103" i="72"/>
  <c r="H103" i="72"/>
  <c r="D103" i="72"/>
  <c r="D104" i="72"/>
  <c r="H104" i="72"/>
  <c r="D105" i="72"/>
  <c r="H105" i="72"/>
  <c r="D106" i="72"/>
  <c r="H106" i="72"/>
  <c r="D107" i="72"/>
  <c r="H107" i="72"/>
  <c r="D108" i="72"/>
  <c r="H108" i="72"/>
  <c r="D109" i="72"/>
  <c r="H109" i="72"/>
  <c r="D110" i="72"/>
  <c r="H110" i="72"/>
  <c r="E104" i="72"/>
  <c r="I104" i="72"/>
  <c r="E105" i="72"/>
  <c r="I105" i="72"/>
  <c r="E106" i="72"/>
  <c r="I106" i="72"/>
  <c r="E107" i="72"/>
  <c r="I107" i="72"/>
  <c r="E108" i="72"/>
  <c r="I108" i="72"/>
  <c r="E109" i="72"/>
  <c r="I109" i="72"/>
  <c r="E110" i="72"/>
  <c r="I110" i="72"/>
  <c r="J110" i="63"/>
  <c r="C110" i="63"/>
  <c r="G110" i="63" s="1"/>
  <c r="J109" i="63"/>
  <c r="C109" i="63"/>
  <c r="G109" i="63" s="1"/>
  <c r="J108" i="63"/>
  <c r="C108" i="63"/>
  <c r="G108" i="63" s="1"/>
  <c r="J107" i="63"/>
  <c r="C107" i="63"/>
  <c r="G107" i="63" s="1"/>
  <c r="J106" i="63"/>
  <c r="C106" i="63"/>
  <c r="G106" i="63" s="1"/>
  <c r="J105" i="63"/>
  <c r="C105" i="63"/>
  <c r="G105" i="63" s="1"/>
  <c r="J104" i="63"/>
  <c r="C104" i="63"/>
  <c r="G104" i="63" s="1"/>
  <c r="J103" i="63"/>
  <c r="C103" i="63"/>
  <c r="G103" i="63" s="1"/>
  <c r="J102" i="63"/>
  <c r="C102" i="63"/>
  <c r="G102" i="63" s="1"/>
  <c r="J101" i="63"/>
  <c r="C101" i="63"/>
  <c r="G101" i="63" s="1"/>
  <c r="J100" i="63"/>
  <c r="C100" i="63"/>
  <c r="G100" i="63" s="1"/>
  <c r="J99" i="63"/>
  <c r="C99" i="63"/>
  <c r="G99" i="63" s="1"/>
  <c r="J98" i="63"/>
  <c r="C98" i="63"/>
  <c r="G98" i="63" s="1"/>
  <c r="J97" i="63"/>
  <c r="C97" i="63"/>
  <c r="G97" i="63" s="1"/>
  <c r="J96" i="63"/>
  <c r="C96" i="63"/>
  <c r="G96" i="63" s="1"/>
  <c r="J95" i="63"/>
  <c r="C95" i="63"/>
  <c r="G95" i="63" s="1"/>
  <c r="J94" i="63"/>
  <c r="C94" i="63"/>
  <c r="G94" i="63" s="1"/>
  <c r="J93" i="63"/>
  <c r="C93" i="63"/>
  <c r="G93" i="63" s="1"/>
  <c r="J92" i="63"/>
  <c r="C92" i="63"/>
  <c r="G92" i="63" s="1"/>
  <c r="J91" i="63"/>
  <c r="C91" i="63"/>
  <c r="G91" i="63" s="1"/>
  <c r="J90" i="63"/>
  <c r="C90" i="63"/>
  <c r="G90" i="63" s="1"/>
  <c r="J89" i="63"/>
  <c r="C89" i="63"/>
  <c r="G89" i="63" s="1"/>
  <c r="J88" i="63"/>
  <c r="C88" i="63"/>
  <c r="G88" i="63" s="1"/>
  <c r="J87" i="63"/>
  <c r="C87" i="63"/>
  <c r="G87" i="63" s="1"/>
  <c r="J86" i="63"/>
  <c r="C86" i="63"/>
  <c r="G86" i="63" s="1"/>
  <c r="J85" i="63"/>
  <c r="C85" i="63"/>
  <c r="G85" i="63" s="1"/>
  <c r="J84" i="63"/>
  <c r="C84" i="63"/>
  <c r="G84" i="63" s="1"/>
  <c r="J83" i="63"/>
  <c r="C83" i="63"/>
  <c r="G83" i="63" s="1"/>
  <c r="J82" i="63"/>
  <c r="C82" i="63"/>
  <c r="G82" i="63" s="1"/>
  <c r="J81" i="63"/>
  <c r="C81" i="63"/>
  <c r="G81" i="63" s="1"/>
  <c r="J80" i="63"/>
  <c r="C80" i="63"/>
  <c r="G80" i="63" s="1"/>
  <c r="J79" i="63"/>
  <c r="C79" i="63"/>
  <c r="G79" i="63" s="1"/>
  <c r="J78" i="63"/>
  <c r="C78" i="63"/>
  <c r="G78" i="63" s="1"/>
  <c r="J77" i="63"/>
  <c r="C77" i="63"/>
  <c r="G77" i="63" s="1"/>
  <c r="J76" i="63"/>
  <c r="C76" i="63"/>
  <c r="G76" i="63" s="1"/>
  <c r="J75" i="63"/>
  <c r="C75" i="63"/>
  <c r="G75" i="63" s="1"/>
  <c r="J74" i="63"/>
  <c r="C74" i="63"/>
  <c r="G74" i="63" s="1"/>
  <c r="J73" i="63"/>
  <c r="C73" i="63"/>
  <c r="G73" i="63" s="1"/>
  <c r="J72" i="63"/>
  <c r="C72" i="63"/>
  <c r="F72" i="63" s="1"/>
  <c r="J71" i="63"/>
  <c r="C71" i="63"/>
  <c r="F71" i="63" s="1"/>
  <c r="J70" i="63"/>
  <c r="C70" i="63"/>
  <c r="F70" i="63" s="1"/>
  <c r="F28" i="53"/>
  <c r="I28" i="53" s="1"/>
  <c r="C28" i="53"/>
  <c r="E28" i="53" s="1"/>
  <c r="F27" i="53"/>
  <c r="I27" i="53" s="1"/>
  <c r="C27" i="53"/>
  <c r="D27" i="53" s="1"/>
  <c r="F26" i="53"/>
  <c r="I26" i="53" s="1"/>
  <c r="C26" i="53"/>
  <c r="E26" i="53" s="1"/>
  <c r="F109" i="63" l="1"/>
  <c r="E71" i="63"/>
  <c r="C5" i="72"/>
  <c r="F108" i="63"/>
  <c r="E105" i="63"/>
  <c r="E93" i="63"/>
  <c r="F93" i="63"/>
  <c r="F105" i="63"/>
  <c r="D101" i="63"/>
  <c r="E101" i="63"/>
  <c r="D71" i="63"/>
  <c r="F101" i="63"/>
  <c r="G71" i="63"/>
  <c r="F87" i="63"/>
  <c r="H88" i="63"/>
  <c r="D109" i="63"/>
  <c r="F88" i="63"/>
  <c r="H89" i="63"/>
  <c r="I101" i="63"/>
  <c r="E74" i="63"/>
  <c r="E75" i="63"/>
  <c r="F86" i="63"/>
  <c r="E89" i="63"/>
  <c r="D98" i="63"/>
  <c r="D99" i="63"/>
  <c r="F100" i="63"/>
  <c r="H74" i="63"/>
  <c r="F75" i="63"/>
  <c r="F89" i="63"/>
  <c r="H97" i="63"/>
  <c r="H98" i="63"/>
  <c r="F99" i="63"/>
  <c r="H104" i="63"/>
  <c r="J28" i="53"/>
  <c r="I71" i="63"/>
  <c r="H72" i="63"/>
  <c r="I77" i="63"/>
  <c r="H78" i="63"/>
  <c r="F79" i="63"/>
  <c r="F84" i="63"/>
  <c r="E85" i="63"/>
  <c r="D87" i="63"/>
  <c r="I89" i="63"/>
  <c r="H90" i="63"/>
  <c r="F91" i="63"/>
  <c r="H93" i="63"/>
  <c r="D94" i="63"/>
  <c r="D95" i="63"/>
  <c r="F96" i="63"/>
  <c r="E97" i="63"/>
  <c r="H101" i="63"/>
  <c r="D102" i="63"/>
  <c r="D103" i="63"/>
  <c r="E104" i="63"/>
  <c r="H105" i="63"/>
  <c r="D108" i="63"/>
  <c r="I109" i="63"/>
  <c r="E110" i="63"/>
  <c r="H83" i="63"/>
  <c r="F85" i="63"/>
  <c r="E87" i="63"/>
  <c r="I93" i="63"/>
  <c r="H94" i="63"/>
  <c r="F95" i="63"/>
  <c r="I96" i="63"/>
  <c r="F97" i="63"/>
  <c r="H102" i="63"/>
  <c r="F103" i="63"/>
  <c r="F104" i="63"/>
  <c r="I105" i="63"/>
  <c r="E108" i="63"/>
  <c r="F110" i="63"/>
  <c r="I85" i="63"/>
  <c r="H110" i="63"/>
  <c r="G72" i="63"/>
  <c r="I73" i="63"/>
  <c r="E78" i="63"/>
  <c r="E79" i="63"/>
  <c r="D85" i="63"/>
  <c r="I87" i="63"/>
  <c r="D90" i="63"/>
  <c r="D91" i="63"/>
  <c r="F92" i="63"/>
  <c r="I97" i="63"/>
  <c r="I104" i="63"/>
  <c r="I108" i="63"/>
  <c r="D110" i="63"/>
  <c r="I110" i="63"/>
  <c r="E109" i="63"/>
  <c r="H109" i="63"/>
  <c r="H108" i="63"/>
  <c r="E90" i="63"/>
  <c r="H91" i="63"/>
  <c r="E94" i="63"/>
  <c r="H95" i="63"/>
  <c r="E98" i="63"/>
  <c r="H99" i="63"/>
  <c r="E102" i="63"/>
  <c r="H103" i="63"/>
  <c r="E106" i="63"/>
  <c r="H107" i="63"/>
  <c r="I92" i="63"/>
  <c r="D89" i="63"/>
  <c r="F90" i="63"/>
  <c r="I91" i="63"/>
  <c r="D93" i="63"/>
  <c r="F94" i="63"/>
  <c r="I95" i="63"/>
  <c r="D97" i="63"/>
  <c r="F98" i="63"/>
  <c r="I99" i="63"/>
  <c r="F102" i="63"/>
  <c r="I103" i="63"/>
  <c r="D105" i="63"/>
  <c r="F106" i="63"/>
  <c r="I107" i="63"/>
  <c r="H106" i="63"/>
  <c r="I90" i="63"/>
  <c r="D92" i="63"/>
  <c r="I94" i="63"/>
  <c r="D96" i="63"/>
  <c r="I98" i="63"/>
  <c r="D100" i="63"/>
  <c r="I102" i="63"/>
  <c r="D104" i="63"/>
  <c r="I106" i="63"/>
  <c r="E92" i="63"/>
  <c r="E96" i="63"/>
  <c r="E100" i="63"/>
  <c r="D107" i="63"/>
  <c r="E91" i="63"/>
  <c r="H92" i="63"/>
  <c r="E95" i="63"/>
  <c r="H96" i="63"/>
  <c r="E99" i="63"/>
  <c r="H100" i="63"/>
  <c r="E103" i="63"/>
  <c r="E107" i="63"/>
  <c r="I100" i="63"/>
  <c r="D106" i="63"/>
  <c r="F107" i="63"/>
  <c r="D72" i="63"/>
  <c r="I74" i="63"/>
  <c r="H75" i="63"/>
  <c r="F76" i="63"/>
  <c r="D84" i="63"/>
  <c r="I86" i="63"/>
  <c r="D88" i="63"/>
  <c r="E72" i="63"/>
  <c r="I75" i="63"/>
  <c r="E77" i="63"/>
  <c r="D78" i="63"/>
  <c r="D79" i="63"/>
  <c r="E84" i="63"/>
  <c r="H85" i="63"/>
  <c r="E88" i="63"/>
  <c r="E81" i="63"/>
  <c r="H84" i="63"/>
  <c r="D82" i="63"/>
  <c r="E82" i="63"/>
  <c r="D86" i="63"/>
  <c r="I72" i="63"/>
  <c r="I78" i="63"/>
  <c r="H79" i="63"/>
  <c r="I81" i="63"/>
  <c r="D83" i="63"/>
  <c r="I84" i="63"/>
  <c r="I88" i="63"/>
  <c r="H70" i="63"/>
  <c r="H71" i="63"/>
  <c r="E73" i="63"/>
  <c r="D74" i="63"/>
  <c r="D75" i="63"/>
  <c r="I79" i="63"/>
  <c r="F82" i="63"/>
  <c r="F83" i="63"/>
  <c r="E86" i="63"/>
  <c r="H87" i="63"/>
  <c r="H82" i="63"/>
  <c r="I82" i="63"/>
  <c r="H86" i="63"/>
  <c r="G70" i="63"/>
  <c r="I70" i="63"/>
  <c r="D70" i="63"/>
  <c r="E70" i="63"/>
  <c r="H73" i="63"/>
  <c r="E76" i="63"/>
  <c r="H77" i="63"/>
  <c r="E80" i="63"/>
  <c r="H81" i="63"/>
  <c r="F80" i="63"/>
  <c r="H76" i="63"/>
  <c r="H80" i="63"/>
  <c r="E83" i="63"/>
  <c r="I76" i="63"/>
  <c r="I80" i="63"/>
  <c r="D73" i="63"/>
  <c r="F74" i="63"/>
  <c r="D77" i="63"/>
  <c r="F78" i="63"/>
  <c r="D81" i="63"/>
  <c r="I83" i="63"/>
  <c r="F73" i="63"/>
  <c r="D76" i="63"/>
  <c r="F77" i="63"/>
  <c r="D80" i="63"/>
  <c r="F81" i="63"/>
  <c r="J26" i="53"/>
  <c r="J27" i="53"/>
  <c r="D28" i="53"/>
  <c r="E27" i="53"/>
  <c r="D26" i="53"/>
  <c r="G28" i="53"/>
  <c r="G26" i="53"/>
  <c r="G27" i="53"/>
  <c r="H26" i="53"/>
  <c r="H27" i="53"/>
  <c r="H28" i="53"/>
  <c r="C13" i="67" l="1"/>
  <c r="G13" i="67" s="1"/>
  <c r="C12" i="67"/>
  <c r="G12" i="67" s="1"/>
  <c r="C11" i="67"/>
  <c r="D11" i="67" s="1"/>
  <c r="C10" i="67"/>
  <c r="E10" i="67" s="1"/>
  <c r="C9" i="67"/>
  <c r="G9" i="67" s="1"/>
  <c r="C8" i="67"/>
  <c r="G8" i="67" s="1"/>
  <c r="C7" i="67"/>
  <c r="D7" i="67" s="1"/>
  <c r="C6" i="67"/>
  <c r="E6" i="67" s="1"/>
  <c r="G4" i="67"/>
  <c r="F4" i="67"/>
  <c r="F5" i="67" s="1"/>
  <c r="E4" i="67"/>
  <c r="E5" i="67" s="1"/>
  <c r="D4" i="67"/>
  <c r="D5" i="67" s="1"/>
  <c r="C4" i="67"/>
  <c r="J4" i="63"/>
  <c r="E4" i="63"/>
  <c r="F4" i="63"/>
  <c r="G4" i="63"/>
  <c r="H4" i="63"/>
  <c r="I4" i="63"/>
  <c r="D13" i="67" l="1"/>
  <c r="E13" i="67"/>
  <c r="F8" i="67"/>
  <c r="F13" i="67"/>
  <c r="E12" i="67"/>
  <c r="F12" i="67"/>
  <c r="E8" i="67"/>
  <c r="G5" i="67"/>
  <c r="C5" i="67" s="1"/>
  <c r="D9" i="67"/>
  <c r="E9" i="67"/>
  <c r="F9" i="67"/>
  <c r="F6" i="67"/>
  <c r="E7" i="67"/>
  <c r="D8" i="67"/>
  <c r="F10" i="67"/>
  <c r="E11" i="67"/>
  <c r="D12" i="67"/>
  <c r="G6" i="67"/>
  <c r="F7" i="67"/>
  <c r="G10" i="67"/>
  <c r="F11" i="67"/>
  <c r="D6" i="67"/>
  <c r="G7" i="67"/>
  <c r="D10" i="67"/>
  <c r="G11" i="67"/>
  <c r="D4" i="63" l="1"/>
  <c r="C4" i="63"/>
  <c r="E5" i="63" l="1"/>
  <c r="F5" i="63"/>
  <c r="H5" i="63"/>
  <c r="I5" i="63"/>
  <c r="G5" i="63"/>
  <c r="D5" i="63"/>
  <c r="C5" i="63" l="1"/>
  <c r="N13" i="62" l="1"/>
  <c r="N12" i="62"/>
  <c r="N11" i="62"/>
  <c r="N10" i="62"/>
  <c r="N9" i="62"/>
  <c r="N8" i="62"/>
  <c r="N7" i="62"/>
  <c r="N6" i="62"/>
  <c r="N4" i="62"/>
  <c r="H13" i="62"/>
  <c r="H12" i="62"/>
  <c r="H11" i="62"/>
  <c r="H10" i="62"/>
  <c r="H9" i="62"/>
  <c r="H8" i="62"/>
  <c r="H7" i="62"/>
  <c r="H6" i="62"/>
  <c r="H4" i="62"/>
  <c r="I13" i="62"/>
  <c r="K13" i="62" s="1"/>
  <c r="I12" i="62"/>
  <c r="L12" i="62" s="1"/>
  <c r="I11" i="62"/>
  <c r="M11" i="62" s="1"/>
  <c r="I10" i="62"/>
  <c r="M10" i="62" s="1"/>
  <c r="I9" i="62"/>
  <c r="J9" i="62" s="1"/>
  <c r="I8" i="62"/>
  <c r="K8" i="62" s="1"/>
  <c r="I7" i="62"/>
  <c r="L7" i="62" s="1"/>
  <c r="C13" i="62"/>
  <c r="E13" i="62" s="1"/>
  <c r="C12" i="62"/>
  <c r="F12" i="62" s="1"/>
  <c r="C11" i="62"/>
  <c r="G11" i="62" s="1"/>
  <c r="C10" i="62"/>
  <c r="G10" i="62" s="1"/>
  <c r="C9" i="62"/>
  <c r="E9" i="62" s="1"/>
  <c r="C8" i="62"/>
  <c r="F8" i="62" s="1"/>
  <c r="D7" i="62"/>
  <c r="C7" i="62"/>
  <c r="G7" i="62" s="1"/>
  <c r="I6" i="62"/>
  <c r="K6" i="62" s="1"/>
  <c r="C6" i="62"/>
  <c r="G6" i="62" s="1"/>
  <c r="M4" i="62"/>
  <c r="L4" i="62"/>
  <c r="K4" i="62"/>
  <c r="J4" i="62"/>
  <c r="I4" i="62"/>
  <c r="G4" i="62"/>
  <c r="F4" i="62"/>
  <c r="E4" i="62"/>
  <c r="D4" i="62"/>
  <c r="C4" i="62"/>
  <c r="F9" i="62" l="1"/>
  <c r="E7" i="62"/>
  <c r="L9" i="62"/>
  <c r="F10" i="62"/>
  <c r="L10" i="62"/>
  <c r="L8" i="62"/>
  <c r="L13" i="62"/>
  <c r="D10" i="62"/>
  <c r="D11" i="62"/>
  <c r="F13" i="62"/>
  <c r="J10" i="62"/>
  <c r="J11" i="62"/>
  <c r="E10" i="62"/>
  <c r="E11" i="62"/>
  <c r="K9" i="62"/>
  <c r="K10" i="62"/>
  <c r="M7" i="62"/>
  <c r="J7" i="62"/>
  <c r="M8" i="62"/>
  <c r="M12" i="62"/>
  <c r="K7" i="62"/>
  <c r="J8" i="62"/>
  <c r="M9" i="62"/>
  <c r="K11" i="62"/>
  <c r="J12" i="62"/>
  <c r="M13" i="62"/>
  <c r="L11" i="62"/>
  <c r="K12" i="62"/>
  <c r="J13" i="62"/>
  <c r="D8" i="62"/>
  <c r="D12" i="62"/>
  <c r="G13" i="62"/>
  <c r="F7" i="62"/>
  <c r="E8" i="62"/>
  <c r="D9" i="62"/>
  <c r="F11" i="62"/>
  <c r="E12" i="62"/>
  <c r="D13" i="62"/>
  <c r="G8" i="62"/>
  <c r="G12" i="62"/>
  <c r="G9" i="62"/>
  <c r="F6" i="62"/>
  <c r="J5" i="62"/>
  <c r="K5" i="62"/>
  <c r="L5" i="62"/>
  <c r="F5" i="62"/>
  <c r="G5" i="62"/>
  <c r="D5" i="62"/>
  <c r="M5" i="62"/>
  <c r="D6" i="62"/>
  <c r="J6" i="62"/>
  <c r="E6" i="62"/>
  <c r="L6" i="62"/>
  <c r="E5" i="62"/>
  <c r="M6" i="62"/>
  <c r="I5" i="62" l="1"/>
  <c r="C5" i="62"/>
  <c r="F13" i="61" l="1"/>
  <c r="C13" i="61"/>
  <c r="D13" i="61" s="1"/>
  <c r="F12" i="61"/>
  <c r="C12" i="61"/>
  <c r="E12" i="61" s="1"/>
  <c r="F11" i="61"/>
  <c r="C11" i="61"/>
  <c r="E11" i="61" s="1"/>
  <c r="F10" i="61"/>
  <c r="C10" i="61"/>
  <c r="E10" i="61" s="1"/>
  <c r="F9" i="61"/>
  <c r="C9" i="61"/>
  <c r="E9" i="61" s="1"/>
  <c r="F8" i="61"/>
  <c r="C8" i="61"/>
  <c r="E8" i="61" s="1"/>
  <c r="F7" i="61"/>
  <c r="C7" i="61"/>
  <c r="E7" i="61" s="1"/>
  <c r="F6" i="61"/>
  <c r="C6" i="61"/>
  <c r="E6" i="61" s="1"/>
  <c r="J4" i="61"/>
  <c r="I4" i="61"/>
  <c r="H4" i="61"/>
  <c r="G4" i="61"/>
  <c r="F4" i="61"/>
  <c r="E4" i="61"/>
  <c r="D4" i="61"/>
  <c r="C4" i="61"/>
  <c r="G7" i="61" l="1"/>
  <c r="G9" i="61"/>
  <c r="J11" i="61"/>
  <c r="H13" i="61"/>
  <c r="G6" i="61"/>
  <c r="J8" i="61"/>
  <c r="G10" i="61"/>
  <c r="J12" i="61"/>
  <c r="E5" i="61"/>
  <c r="D10" i="61"/>
  <c r="J5" i="61"/>
  <c r="I6" i="61"/>
  <c r="D9" i="61"/>
  <c r="D8" i="61"/>
  <c r="D5" i="61"/>
  <c r="H5" i="61"/>
  <c r="D6" i="61"/>
  <c r="D7" i="61"/>
  <c r="D11" i="61"/>
  <c r="I8" i="61"/>
  <c r="I10" i="61"/>
  <c r="D12" i="61"/>
  <c r="I12" i="61"/>
  <c r="J13" i="61"/>
  <c r="I5" i="61"/>
  <c r="H7" i="61"/>
  <c r="H9" i="61"/>
  <c r="H11" i="61"/>
  <c r="I7" i="61"/>
  <c r="I9" i="61"/>
  <c r="I11" i="61"/>
  <c r="G5" i="61"/>
  <c r="F5" i="61" s="1"/>
  <c r="H6" i="61"/>
  <c r="H8" i="61"/>
  <c r="H10" i="61"/>
  <c r="H12" i="61"/>
  <c r="I13" i="61"/>
  <c r="J6" i="61"/>
  <c r="J7" i="61"/>
  <c r="J9" i="61"/>
  <c r="J10" i="61"/>
  <c r="G8" i="61"/>
  <c r="G11" i="61"/>
  <c r="G12" i="61"/>
  <c r="G13" i="61"/>
  <c r="E13" i="61"/>
  <c r="C5" i="61" l="1"/>
  <c r="F55" i="59"/>
  <c r="J55" i="59" s="1"/>
  <c r="C55" i="59"/>
  <c r="E55" i="59" s="1"/>
  <c r="F54" i="59"/>
  <c r="C54" i="59"/>
  <c r="E54" i="59" s="1"/>
  <c r="F53" i="59"/>
  <c r="J53" i="59" s="1"/>
  <c r="C53" i="59"/>
  <c r="E53" i="59" s="1"/>
  <c r="F52" i="59"/>
  <c r="J52" i="59" s="1"/>
  <c r="C52" i="59"/>
  <c r="E52" i="59" s="1"/>
  <c r="F51" i="59"/>
  <c r="J51" i="59" s="1"/>
  <c r="C51" i="59"/>
  <c r="E51" i="59" s="1"/>
  <c r="F50" i="59"/>
  <c r="J50" i="59" s="1"/>
  <c r="C50" i="59"/>
  <c r="E50" i="59" s="1"/>
  <c r="F49" i="59"/>
  <c r="J49" i="59" s="1"/>
  <c r="C49" i="59"/>
  <c r="E49" i="59" s="1"/>
  <c r="F48" i="59"/>
  <c r="J48" i="59" s="1"/>
  <c r="C48" i="59"/>
  <c r="E48" i="59" s="1"/>
  <c r="F47" i="59"/>
  <c r="J47" i="59" s="1"/>
  <c r="C47" i="59"/>
  <c r="E47" i="59" s="1"/>
  <c r="F46" i="59"/>
  <c r="J46" i="59" s="1"/>
  <c r="C46" i="59"/>
  <c r="E46" i="59" s="1"/>
  <c r="F45" i="59"/>
  <c r="J45" i="59" s="1"/>
  <c r="C45" i="59"/>
  <c r="E45" i="59" s="1"/>
  <c r="F44" i="59"/>
  <c r="J44" i="59" s="1"/>
  <c r="C44" i="59"/>
  <c r="E44" i="59" s="1"/>
  <c r="F43" i="59"/>
  <c r="J43" i="59" s="1"/>
  <c r="C43" i="59"/>
  <c r="E43" i="59" s="1"/>
  <c r="F42" i="59"/>
  <c r="J42" i="59" s="1"/>
  <c r="C42" i="59"/>
  <c r="E42" i="59" s="1"/>
  <c r="F41" i="59"/>
  <c r="J41" i="59" s="1"/>
  <c r="C41" i="59"/>
  <c r="E41" i="59" s="1"/>
  <c r="F40" i="59"/>
  <c r="J40" i="59" s="1"/>
  <c r="C40" i="59"/>
  <c r="E40" i="59" s="1"/>
  <c r="F39" i="59"/>
  <c r="J39" i="59" s="1"/>
  <c r="C39" i="59"/>
  <c r="E39" i="59" s="1"/>
  <c r="F38" i="59"/>
  <c r="J38" i="59" s="1"/>
  <c r="C38" i="59"/>
  <c r="E38" i="59" s="1"/>
  <c r="F37" i="59"/>
  <c r="J37" i="59" s="1"/>
  <c r="C37" i="59"/>
  <c r="E37" i="59" s="1"/>
  <c r="F36" i="59"/>
  <c r="J36" i="59" s="1"/>
  <c r="C36" i="59"/>
  <c r="E36" i="59" s="1"/>
  <c r="F35" i="59"/>
  <c r="J35" i="59" s="1"/>
  <c r="C35" i="59"/>
  <c r="E35" i="59" s="1"/>
  <c r="F34" i="59"/>
  <c r="J34" i="59" s="1"/>
  <c r="C34" i="59"/>
  <c r="E34" i="59" s="1"/>
  <c r="F33" i="59"/>
  <c r="J33" i="59" s="1"/>
  <c r="C33" i="59"/>
  <c r="E33" i="59" s="1"/>
  <c r="F32" i="59"/>
  <c r="J32" i="59" s="1"/>
  <c r="C32" i="59"/>
  <c r="E32" i="59" s="1"/>
  <c r="G31" i="59"/>
  <c r="F31" i="59"/>
  <c r="J31" i="59" s="1"/>
  <c r="C31" i="59"/>
  <c r="E31" i="59" s="1"/>
  <c r="F30" i="59"/>
  <c r="J30" i="59" s="1"/>
  <c r="C30" i="59"/>
  <c r="E30" i="59" s="1"/>
  <c r="F29" i="59"/>
  <c r="J29" i="59" s="1"/>
  <c r="C29" i="59"/>
  <c r="E29" i="59" s="1"/>
  <c r="F28" i="59"/>
  <c r="J28" i="59" s="1"/>
  <c r="C28" i="59"/>
  <c r="E28" i="59" s="1"/>
  <c r="F27" i="59"/>
  <c r="J27" i="59" s="1"/>
  <c r="C27" i="59"/>
  <c r="E27" i="59" s="1"/>
  <c r="F26" i="59"/>
  <c r="J26" i="59" s="1"/>
  <c r="C26" i="59"/>
  <c r="E26" i="59" s="1"/>
  <c r="F25" i="59"/>
  <c r="J25" i="59" s="1"/>
  <c r="C25" i="59"/>
  <c r="F24" i="59"/>
  <c r="J24" i="59" s="1"/>
  <c r="C24" i="59"/>
  <c r="F23" i="59"/>
  <c r="C23" i="59"/>
  <c r="F22" i="59"/>
  <c r="J22" i="59" s="1"/>
  <c r="C22" i="59"/>
  <c r="F21" i="59"/>
  <c r="J21" i="59" s="1"/>
  <c r="C21" i="59"/>
  <c r="F20" i="59"/>
  <c r="J20" i="59" s="1"/>
  <c r="C20" i="59"/>
  <c r="F19" i="59"/>
  <c r="J19" i="59" s="1"/>
  <c r="C19" i="59"/>
  <c r="F18" i="59"/>
  <c r="J18" i="59" s="1"/>
  <c r="C18" i="59"/>
  <c r="F17" i="59"/>
  <c r="J17" i="59" s="1"/>
  <c r="C17" i="59"/>
  <c r="F16" i="59"/>
  <c r="J16" i="59" s="1"/>
  <c r="C16" i="59"/>
  <c r="G15" i="59"/>
  <c r="F15" i="59"/>
  <c r="J15" i="59" s="1"/>
  <c r="C15" i="59"/>
  <c r="F14" i="59"/>
  <c r="J14" i="59" s="1"/>
  <c r="C14" i="59"/>
  <c r="F13" i="59"/>
  <c r="J13" i="59" s="1"/>
  <c r="C13" i="59"/>
  <c r="D13" i="59" s="1"/>
  <c r="F12" i="59"/>
  <c r="H12" i="59" s="1"/>
  <c r="C12" i="59"/>
  <c r="D12" i="59" s="1"/>
  <c r="F11" i="59"/>
  <c r="H11" i="59" s="1"/>
  <c r="C11" i="59"/>
  <c r="D11" i="59" s="1"/>
  <c r="F10" i="59"/>
  <c r="H10" i="59" s="1"/>
  <c r="C10" i="59"/>
  <c r="D10" i="59" s="1"/>
  <c r="F9" i="59"/>
  <c r="H9" i="59" s="1"/>
  <c r="C9" i="59"/>
  <c r="D9" i="59" s="1"/>
  <c r="F8" i="59"/>
  <c r="H8" i="59" s="1"/>
  <c r="C8" i="59"/>
  <c r="D8" i="59" s="1"/>
  <c r="F7" i="59"/>
  <c r="H7" i="59" s="1"/>
  <c r="C7" i="59"/>
  <c r="E7" i="59" s="1"/>
  <c r="G19" i="59" l="1"/>
  <c r="J23" i="59"/>
  <c r="I23" i="59"/>
  <c r="G49" i="59"/>
  <c r="G13" i="59"/>
  <c r="G23" i="59"/>
  <c r="G53" i="59"/>
  <c r="G43" i="59"/>
  <c r="J54" i="59"/>
  <c r="G54" i="59"/>
  <c r="G21" i="59"/>
  <c r="G27" i="59"/>
  <c r="G35" i="59"/>
  <c r="G51" i="59"/>
  <c r="G29" i="59"/>
  <c r="G37" i="59"/>
  <c r="G45" i="59"/>
  <c r="G39" i="59"/>
  <c r="G47" i="59"/>
  <c r="G17" i="59"/>
  <c r="G25" i="59"/>
  <c r="G33" i="59"/>
  <c r="G41" i="59"/>
  <c r="D7" i="59"/>
  <c r="G16" i="59"/>
  <c r="G20" i="59"/>
  <c r="G24" i="59"/>
  <c r="G28" i="59"/>
  <c r="G32" i="59"/>
  <c r="G36" i="59"/>
  <c r="G40" i="59"/>
  <c r="G44" i="59"/>
  <c r="G48" i="59"/>
  <c r="G52" i="59"/>
  <c r="G14" i="59"/>
  <c r="G18" i="59"/>
  <c r="G22" i="59"/>
  <c r="G26" i="59"/>
  <c r="G30" i="59"/>
  <c r="G34" i="59"/>
  <c r="G38" i="59"/>
  <c r="G42" i="59"/>
  <c r="G46" i="59"/>
  <c r="G50" i="59"/>
  <c r="I7" i="59"/>
  <c r="E8" i="59"/>
  <c r="I8" i="59"/>
  <c r="E9" i="59"/>
  <c r="I9" i="59"/>
  <c r="E10" i="59"/>
  <c r="I10" i="59"/>
  <c r="E11" i="59"/>
  <c r="I11" i="59"/>
  <c r="E12" i="59"/>
  <c r="I12" i="59"/>
  <c r="E13" i="59"/>
  <c r="E17" i="59"/>
  <c r="D17" i="59"/>
  <c r="E21" i="59"/>
  <c r="D21" i="59"/>
  <c r="E25" i="59"/>
  <c r="D25" i="59"/>
  <c r="J7" i="59"/>
  <c r="J8" i="59"/>
  <c r="J9" i="59"/>
  <c r="J10" i="59"/>
  <c r="J11" i="59"/>
  <c r="J12" i="59"/>
  <c r="E16" i="59"/>
  <c r="D16" i="59"/>
  <c r="E20" i="59"/>
  <c r="D20" i="59"/>
  <c r="E24" i="59"/>
  <c r="D24" i="59"/>
  <c r="G7" i="59"/>
  <c r="G8" i="59"/>
  <c r="G9" i="59"/>
  <c r="G10" i="59"/>
  <c r="G11" i="59"/>
  <c r="G12" i="59"/>
  <c r="E15" i="59"/>
  <c r="D15" i="59"/>
  <c r="E19" i="59"/>
  <c r="D19" i="59"/>
  <c r="E23" i="59"/>
  <c r="D23" i="59"/>
  <c r="E14" i="59"/>
  <c r="D14" i="59"/>
  <c r="E18" i="59"/>
  <c r="D18" i="59"/>
  <c r="E22" i="59"/>
  <c r="D22" i="59"/>
  <c r="G55" i="59"/>
  <c r="H13" i="59"/>
  <c r="H14" i="59"/>
  <c r="H15" i="59"/>
  <c r="H16" i="59"/>
  <c r="H17" i="59"/>
  <c r="H18" i="59"/>
  <c r="H19" i="59"/>
  <c r="H20" i="59"/>
  <c r="H21" i="59"/>
  <c r="H22" i="59"/>
  <c r="H23" i="59"/>
  <c r="H24" i="59"/>
  <c r="H25" i="59"/>
  <c r="D26" i="59"/>
  <c r="H26" i="59"/>
  <c r="D27" i="59"/>
  <c r="H27" i="59"/>
  <c r="D28" i="59"/>
  <c r="H28" i="59"/>
  <c r="D29" i="59"/>
  <c r="H29" i="59"/>
  <c r="D30" i="59"/>
  <c r="H30" i="59"/>
  <c r="D31" i="59"/>
  <c r="H31" i="59"/>
  <c r="D32" i="59"/>
  <c r="H32" i="59"/>
  <c r="D33" i="59"/>
  <c r="H33" i="59"/>
  <c r="D34" i="59"/>
  <c r="H34" i="59"/>
  <c r="D35" i="59"/>
  <c r="H35" i="59"/>
  <c r="D36" i="59"/>
  <c r="H36" i="59"/>
  <c r="D37" i="59"/>
  <c r="H37" i="59"/>
  <c r="D38" i="59"/>
  <c r="H38" i="59"/>
  <c r="D39" i="59"/>
  <c r="H39" i="59"/>
  <c r="D40" i="59"/>
  <c r="H40" i="59"/>
  <c r="D41" i="59"/>
  <c r="H41" i="59"/>
  <c r="D42" i="59"/>
  <c r="H42" i="59"/>
  <c r="D43" i="59"/>
  <c r="H43" i="59"/>
  <c r="D44" i="59"/>
  <c r="H44" i="59"/>
  <c r="D45" i="59"/>
  <c r="H45" i="59"/>
  <c r="D46" i="59"/>
  <c r="H46" i="59"/>
  <c r="D47" i="59"/>
  <c r="H47" i="59"/>
  <c r="D48" i="59"/>
  <c r="H48" i="59"/>
  <c r="D49" i="59"/>
  <c r="H49" i="59"/>
  <c r="D50" i="59"/>
  <c r="H50" i="59"/>
  <c r="D51" i="59"/>
  <c r="H51" i="59"/>
  <c r="D52" i="59"/>
  <c r="H52" i="59"/>
  <c r="D53" i="59"/>
  <c r="H53" i="59"/>
  <c r="D54" i="59"/>
  <c r="H54" i="59"/>
  <c r="D55" i="59"/>
  <c r="H55" i="59"/>
  <c r="I13" i="59"/>
  <c r="I14" i="59"/>
  <c r="I15" i="59"/>
  <c r="I16" i="59"/>
  <c r="I17" i="59"/>
  <c r="I18" i="59"/>
  <c r="I19" i="59"/>
  <c r="I20" i="59"/>
  <c r="I21" i="59"/>
  <c r="I22" i="59"/>
  <c r="I24" i="59"/>
  <c r="I25" i="59"/>
  <c r="I26" i="59"/>
  <c r="I27" i="59"/>
  <c r="I28" i="59"/>
  <c r="I29" i="59"/>
  <c r="I30" i="59"/>
  <c r="I31" i="59"/>
  <c r="I32" i="59"/>
  <c r="I33" i="59"/>
  <c r="I34" i="59"/>
  <c r="I35" i="59"/>
  <c r="I36" i="59"/>
  <c r="I37" i="59"/>
  <c r="I38" i="59"/>
  <c r="I39" i="59"/>
  <c r="I40" i="59"/>
  <c r="I41" i="59"/>
  <c r="I42" i="59"/>
  <c r="I43" i="59"/>
  <c r="I44" i="59"/>
  <c r="I45" i="59"/>
  <c r="I46" i="59"/>
  <c r="I47" i="59"/>
  <c r="I48" i="59"/>
  <c r="I49" i="59"/>
  <c r="I50" i="59"/>
  <c r="I51" i="59"/>
  <c r="I52" i="59"/>
  <c r="I53" i="59"/>
  <c r="I54" i="59"/>
  <c r="I55" i="59"/>
  <c r="F6" i="59" l="1"/>
  <c r="H6" i="59" s="1"/>
  <c r="C6" i="59"/>
  <c r="D6" i="59" s="1"/>
  <c r="J4" i="59"/>
  <c r="I4" i="59"/>
  <c r="H4" i="59"/>
  <c r="G4" i="59"/>
  <c r="F4" i="59"/>
  <c r="E4" i="59"/>
  <c r="D4" i="59"/>
  <c r="C4" i="59"/>
  <c r="H5" i="59" l="1"/>
  <c r="D5" i="59"/>
  <c r="E5" i="59"/>
  <c r="I5" i="59"/>
  <c r="J5" i="59"/>
  <c r="G5" i="59"/>
  <c r="E6" i="59"/>
  <c r="I6" i="59"/>
  <c r="J6" i="59"/>
  <c r="G6" i="59"/>
  <c r="C5" i="59" l="1"/>
  <c r="F5" i="59"/>
  <c r="C9" i="58" l="1"/>
  <c r="E9" i="58" s="1"/>
  <c r="C8" i="58"/>
  <c r="E8" i="58" s="1"/>
  <c r="C7" i="58"/>
  <c r="D7" i="58" s="1"/>
  <c r="C6" i="58"/>
  <c r="E6" i="58" s="1"/>
  <c r="E4" i="58"/>
  <c r="D4" i="58"/>
  <c r="C4" i="58"/>
  <c r="D9" i="58" l="1"/>
  <c r="D8" i="58"/>
  <c r="E7" i="58"/>
  <c r="D5" i="58"/>
  <c r="D6" i="58"/>
  <c r="E5" i="58"/>
  <c r="C5" i="58" s="1"/>
  <c r="F25" i="53" l="1"/>
  <c r="I25" i="53" s="1"/>
  <c r="C25" i="53"/>
  <c r="D25" i="53" s="1"/>
  <c r="F24" i="53"/>
  <c r="I24" i="53" s="1"/>
  <c r="C24" i="53"/>
  <c r="D24" i="53" s="1"/>
  <c r="F23" i="53"/>
  <c r="I23" i="53" s="1"/>
  <c r="C23" i="53"/>
  <c r="D23" i="53" s="1"/>
  <c r="F22" i="53"/>
  <c r="I22" i="53" s="1"/>
  <c r="C22" i="53"/>
  <c r="D22" i="53" s="1"/>
  <c r="F21" i="53"/>
  <c r="I21" i="53" s="1"/>
  <c r="C21" i="53"/>
  <c r="D21" i="53" s="1"/>
  <c r="F20" i="53"/>
  <c r="I20" i="53" s="1"/>
  <c r="C20" i="53"/>
  <c r="D20" i="53" s="1"/>
  <c r="F19" i="53"/>
  <c r="I19" i="53" s="1"/>
  <c r="C19" i="53"/>
  <c r="D19" i="53" s="1"/>
  <c r="F18" i="53"/>
  <c r="H18" i="53" s="1"/>
  <c r="C18" i="53"/>
  <c r="D18" i="53" s="1"/>
  <c r="F17" i="53"/>
  <c r="H17" i="53" s="1"/>
  <c r="C17" i="53"/>
  <c r="D17" i="53" s="1"/>
  <c r="F16" i="53"/>
  <c r="H16" i="53" s="1"/>
  <c r="C16" i="53"/>
  <c r="D16" i="53" s="1"/>
  <c r="F15" i="53"/>
  <c r="H15" i="53" s="1"/>
  <c r="C15" i="53"/>
  <c r="D15" i="53" s="1"/>
  <c r="F14" i="53"/>
  <c r="H14" i="53" s="1"/>
  <c r="C14" i="53"/>
  <c r="D14" i="53" s="1"/>
  <c r="F13" i="53"/>
  <c r="H13" i="53" s="1"/>
  <c r="C13" i="53"/>
  <c r="D13" i="53" s="1"/>
  <c r="F12" i="53"/>
  <c r="H12" i="53" s="1"/>
  <c r="C12" i="53"/>
  <c r="D12" i="53" s="1"/>
  <c r="F11" i="53"/>
  <c r="H11" i="53" s="1"/>
  <c r="C11" i="53"/>
  <c r="D11" i="53" s="1"/>
  <c r="F10" i="53"/>
  <c r="H10" i="53" s="1"/>
  <c r="C10" i="53"/>
  <c r="D10" i="53" s="1"/>
  <c r="F8" i="53"/>
  <c r="H8" i="53" s="1"/>
  <c r="C8" i="53"/>
  <c r="D8" i="53" s="1"/>
  <c r="F7" i="53"/>
  <c r="H7" i="53" s="1"/>
  <c r="C7" i="53"/>
  <c r="D7" i="53" s="1"/>
  <c r="F6" i="53"/>
  <c r="J6" i="53" s="1"/>
  <c r="C6" i="53"/>
  <c r="E6" i="53" s="1"/>
  <c r="J4" i="53"/>
  <c r="I4" i="53"/>
  <c r="H4" i="53"/>
  <c r="G4" i="53"/>
  <c r="F4" i="53"/>
  <c r="H5" i="53" s="1"/>
  <c r="E4" i="53"/>
  <c r="D4" i="53"/>
  <c r="C4" i="53"/>
  <c r="E5" i="53" s="1"/>
  <c r="E19" i="53" l="1"/>
  <c r="E24" i="53"/>
  <c r="J5" i="53"/>
  <c r="I18" i="53"/>
  <c r="H6" i="53"/>
  <c r="E22" i="53"/>
  <c r="J20" i="53"/>
  <c r="E23" i="53"/>
  <c r="I6" i="53"/>
  <c r="I7" i="53"/>
  <c r="I8" i="53"/>
  <c r="I10" i="53"/>
  <c r="I11" i="53"/>
  <c r="I12" i="53"/>
  <c r="I13" i="53"/>
  <c r="I14" i="53"/>
  <c r="I15" i="53"/>
  <c r="I16" i="53"/>
  <c r="I17" i="53"/>
  <c r="E20" i="53"/>
  <c r="E21" i="53"/>
  <c r="E25" i="53"/>
  <c r="G6" i="53"/>
  <c r="E7" i="53"/>
  <c r="E8" i="53"/>
  <c r="E10" i="53"/>
  <c r="E11" i="53"/>
  <c r="E12" i="53"/>
  <c r="E13" i="53"/>
  <c r="E14" i="53"/>
  <c r="E15" i="53"/>
  <c r="E16" i="53"/>
  <c r="E17" i="53"/>
  <c r="E18" i="53"/>
  <c r="J10" i="53"/>
  <c r="J11" i="53"/>
  <c r="J15" i="53"/>
  <c r="J22" i="53"/>
  <c r="J23" i="53"/>
  <c r="J24" i="53"/>
  <c r="J25" i="53"/>
  <c r="G7" i="53"/>
  <c r="G8" i="53"/>
  <c r="G10" i="53"/>
  <c r="G11" i="53"/>
  <c r="G12" i="53"/>
  <c r="G13" i="53"/>
  <c r="G14" i="53"/>
  <c r="G15" i="53"/>
  <c r="G16" i="53"/>
  <c r="G17" i="53"/>
  <c r="G18" i="53"/>
  <c r="G19" i="53"/>
  <c r="G20" i="53"/>
  <c r="G21" i="53"/>
  <c r="G22" i="53"/>
  <c r="G23" i="53"/>
  <c r="G24" i="53"/>
  <c r="G25" i="53"/>
  <c r="J7" i="53"/>
  <c r="J8" i="53"/>
  <c r="J12" i="53"/>
  <c r="J13" i="53"/>
  <c r="J14" i="53"/>
  <c r="J16" i="53"/>
  <c r="J17" i="53"/>
  <c r="J18" i="53"/>
  <c r="J19" i="53"/>
  <c r="J21" i="53"/>
  <c r="H19" i="53"/>
  <c r="H20" i="53"/>
  <c r="H21" i="53"/>
  <c r="H22" i="53"/>
  <c r="H23" i="53"/>
  <c r="H24" i="53"/>
  <c r="H25" i="53"/>
  <c r="G5" i="53"/>
  <c r="D5" i="53"/>
  <c r="C5" i="53" s="1"/>
  <c r="I5" i="53"/>
  <c r="D6" i="53"/>
  <c r="F5" i="53" l="1"/>
  <c r="M4" i="47" l="1"/>
  <c r="N4" i="47"/>
  <c r="G4" i="47" l="1"/>
  <c r="H4" i="47"/>
  <c r="I11" i="47" l="1"/>
  <c r="C11" i="47"/>
  <c r="E11" i="47" l="1"/>
  <c r="D11" i="47"/>
  <c r="F11" i="47"/>
  <c r="G11" i="47"/>
  <c r="H11" i="47"/>
  <c r="N11" i="47"/>
  <c r="M11" i="47"/>
  <c r="J11" i="47"/>
  <c r="L11" i="47"/>
  <c r="O11" i="47"/>
  <c r="K11" i="47"/>
  <c r="I10" i="47"/>
  <c r="I9" i="47"/>
  <c r="I8" i="47"/>
  <c r="I7" i="47"/>
  <c r="I6" i="47"/>
  <c r="O4" i="47"/>
  <c r="L4" i="47"/>
  <c r="K4" i="47"/>
  <c r="J4" i="47"/>
  <c r="I4" i="47"/>
  <c r="K5" i="47" l="1"/>
  <c r="J5" i="47"/>
  <c r="O6" i="47"/>
  <c r="K6" i="47"/>
  <c r="N6" i="47"/>
  <c r="M6" i="47"/>
  <c r="J6" i="47"/>
  <c r="L6" i="47"/>
  <c r="O10" i="47"/>
  <c r="K10" i="47"/>
  <c r="N10" i="47"/>
  <c r="M10" i="47"/>
  <c r="J10" i="47"/>
  <c r="L10" i="47"/>
  <c r="N7" i="47"/>
  <c r="M7" i="47"/>
  <c r="J7" i="47"/>
  <c r="L7" i="47"/>
  <c r="O7" i="47"/>
  <c r="K7" i="47"/>
  <c r="L5" i="47"/>
  <c r="M8" i="47"/>
  <c r="J8" i="47"/>
  <c r="L8" i="47"/>
  <c r="O8" i="47"/>
  <c r="K8" i="47"/>
  <c r="N8" i="47"/>
  <c r="N5" i="47"/>
  <c r="M5" i="47"/>
  <c r="O5" i="47"/>
  <c r="L9" i="47"/>
  <c r="O9" i="47"/>
  <c r="K9" i="47"/>
  <c r="N9" i="47"/>
  <c r="M9" i="47"/>
  <c r="J9" i="47"/>
  <c r="C10" i="47"/>
  <c r="C9" i="47"/>
  <c r="C8" i="47"/>
  <c r="C7" i="47"/>
  <c r="C6" i="47"/>
  <c r="F4" i="47"/>
  <c r="E4" i="47"/>
  <c r="D4" i="47"/>
  <c r="C4" i="47"/>
  <c r="F5" i="47" l="1"/>
  <c r="E9" i="47"/>
  <c r="F9" i="47"/>
  <c r="G9" i="47"/>
  <c r="D9" i="47"/>
  <c r="H9" i="47"/>
  <c r="H5" i="47"/>
  <c r="G5" i="47"/>
  <c r="C5" i="47" s="1"/>
  <c r="E10" i="47"/>
  <c r="F10" i="47"/>
  <c r="D10" i="47"/>
  <c r="G10" i="47"/>
  <c r="H10" i="47"/>
  <c r="D5" i="47"/>
  <c r="E7" i="47"/>
  <c r="D7" i="47"/>
  <c r="F7" i="47"/>
  <c r="G7" i="47"/>
  <c r="H7" i="47"/>
  <c r="E6" i="47"/>
  <c r="F6" i="47"/>
  <c r="D6" i="47"/>
  <c r="G6" i="47"/>
  <c r="H6" i="47"/>
  <c r="E5" i="47"/>
  <c r="E8" i="47"/>
  <c r="F8" i="47"/>
  <c r="G8" i="47"/>
  <c r="H8" i="47"/>
  <c r="D8" i="47"/>
</calcChain>
</file>

<file path=xl/sharedStrings.xml><?xml version="1.0" encoding="utf-8"?>
<sst xmlns="http://schemas.openxmlformats.org/spreadsheetml/2006/main" count="2514" uniqueCount="574">
  <si>
    <t>全　　体</t>
    <rPh sb="0" eb="1">
      <t>ゼン</t>
    </rPh>
    <rPh sb="3" eb="4">
      <t>カラダ</t>
    </rPh>
    <phoneticPr fontId="7"/>
  </si>
  <si>
    <t>全体</t>
    <rPh sb="0" eb="2">
      <t>ゼンタイ</t>
    </rPh>
    <phoneticPr fontId="7"/>
  </si>
  <si>
    <t>無回答</t>
    <rPh sb="0" eb="3">
      <t>ムカイトウ</t>
    </rPh>
    <phoneticPr fontId="7"/>
  </si>
  <si>
    <t>その他</t>
    <rPh sb="2" eb="3">
      <t>タ</t>
    </rPh>
    <phoneticPr fontId="7"/>
  </si>
  <si>
    <t>首都圏</t>
    <rPh sb="0" eb="3">
      <t>シュトケン</t>
    </rPh>
    <phoneticPr fontId="8"/>
  </si>
  <si>
    <t>中部圏</t>
    <rPh sb="0" eb="3">
      <t>チュウブケン</t>
    </rPh>
    <phoneticPr fontId="8"/>
  </si>
  <si>
    <t>近畿圏</t>
    <rPh sb="0" eb="3">
      <t>キンキケン</t>
    </rPh>
    <phoneticPr fontId="8"/>
  </si>
  <si>
    <t>その他</t>
    <rPh sb="2" eb="3">
      <t>タ</t>
    </rPh>
    <phoneticPr fontId="8"/>
  </si>
  <si>
    <t>無回答</t>
    <rPh sb="0" eb="3">
      <t>ムカイトウ</t>
    </rPh>
    <phoneticPr fontId="8"/>
  </si>
  <si>
    <t>指定都市・特別区</t>
  </si>
  <si>
    <t>中核市</t>
  </si>
  <si>
    <t>その他の市</t>
  </si>
  <si>
    <t>町村</t>
    <rPh sb="0" eb="2">
      <t>チョウソン</t>
    </rPh>
    <phoneticPr fontId="8"/>
  </si>
  <si>
    <t>都市圏</t>
    <rPh sb="0" eb="3">
      <t>トシケン</t>
    </rPh>
    <phoneticPr fontId="7"/>
  </si>
  <si>
    <t>都市規模</t>
    <rPh sb="0" eb="2">
      <t>トシ</t>
    </rPh>
    <rPh sb="2" eb="4">
      <t>キボ</t>
    </rPh>
    <phoneticPr fontId="7"/>
  </si>
  <si>
    <t>地域区分</t>
    <rPh sb="0" eb="2">
      <t>チイキ</t>
    </rPh>
    <rPh sb="2" eb="4">
      <t>クブン</t>
    </rPh>
    <phoneticPr fontId="7"/>
  </si>
  <si>
    <t>エラー・無回答</t>
    <rPh sb="4" eb="7">
      <t>ムカイトウ</t>
    </rPh>
    <phoneticPr fontId="7"/>
  </si>
  <si>
    <t>エラー・無回答</t>
    <rPh sb="4" eb="7">
      <t>ムカイトウ</t>
    </rPh>
    <phoneticPr fontId="8"/>
  </si>
  <si>
    <t>８時間未満</t>
    <rPh sb="1" eb="3">
      <t>ジカン</t>
    </rPh>
    <rPh sb="3" eb="5">
      <t>ミマン</t>
    </rPh>
    <phoneticPr fontId="8"/>
  </si>
  <si>
    <t>夜間の看護体制</t>
    <rPh sb="0" eb="2">
      <t>ヤカン</t>
    </rPh>
    <rPh sb="3" eb="5">
      <t>カンゴ</t>
    </rPh>
    <rPh sb="5" eb="7">
      <t>タイセイ</t>
    </rPh>
    <phoneticPr fontId="7"/>
  </si>
  <si>
    <t>なし</t>
  </si>
  <si>
    <t>あり</t>
    <phoneticPr fontId="7"/>
  </si>
  <si>
    <t>なし</t>
    <phoneticPr fontId="7"/>
  </si>
  <si>
    <t>あり</t>
  </si>
  <si>
    <t>０回</t>
  </si>
  <si>
    <t>１回</t>
  </si>
  <si>
    <t>10回以上</t>
    <rPh sb="3" eb="5">
      <t>イジョウ</t>
    </rPh>
    <phoneticPr fontId="8"/>
  </si>
  <si>
    <t>－</t>
    <phoneticPr fontId="7"/>
  </si>
  <si>
    <t>－</t>
  </si>
  <si>
    <t>５％未満</t>
    <rPh sb="2" eb="4">
      <t>ミマン</t>
    </rPh>
    <phoneticPr fontId="7"/>
  </si>
  <si>
    <t>５～10％未満</t>
    <rPh sb="5" eb="7">
      <t>ミマン</t>
    </rPh>
    <phoneticPr fontId="7"/>
  </si>
  <si>
    <t>10～15％未満</t>
    <rPh sb="6" eb="8">
      <t>ミマン</t>
    </rPh>
    <phoneticPr fontId="7"/>
  </si>
  <si>
    <t>15～20％未満</t>
    <rPh sb="6" eb="8">
      <t>ミマン</t>
    </rPh>
    <phoneticPr fontId="7"/>
  </si>
  <si>
    <t>20～30％未満</t>
    <rPh sb="6" eb="8">
      <t>ミマン</t>
    </rPh>
    <phoneticPr fontId="7"/>
  </si>
  <si>
    <t>30％以上</t>
    <rPh sb="3" eb="5">
      <t>イジョウ</t>
    </rPh>
    <phoneticPr fontId="7"/>
  </si>
  <si>
    <t>問6(5)</t>
    <rPh sb="0" eb="1">
      <t>トイ</t>
    </rPh>
    <phoneticPr fontId="7"/>
  </si>
  <si>
    <t>８～16時間未満</t>
    <rPh sb="4" eb="6">
      <t>ジカン</t>
    </rPh>
    <rPh sb="6" eb="8">
      <t>ミマン</t>
    </rPh>
    <phoneticPr fontId="8"/>
  </si>
  <si>
    <t>16～24時間未満</t>
    <rPh sb="5" eb="7">
      <t>ジカン</t>
    </rPh>
    <rPh sb="7" eb="9">
      <t>ミマン</t>
    </rPh>
    <phoneticPr fontId="8"/>
  </si>
  <si>
    <t>24時間以上</t>
    <rPh sb="2" eb="4">
      <t>ジカン</t>
    </rPh>
    <rPh sb="4" eb="6">
      <t>イジョウ</t>
    </rPh>
    <phoneticPr fontId="8"/>
  </si>
  <si>
    <t>問6(6)</t>
    <rPh sb="0" eb="1">
      <t>トイ</t>
    </rPh>
    <phoneticPr fontId="7"/>
  </si>
  <si>
    <t>１か月の勤務実績</t>
    <rPh sb="2" eb="3">
      <t>ゲツ</t>
    </rPh>
    <rPh sb="4" eb="6">
      <t>キンム</t>
    </rPh>
    <rPh sb="6" eb="8">
      <t>ジッセキ</t>
    </rPh>
    <phoneticPr fontId="7"/>
  </si>
  <si>
    <t>（月あたりの合計時間数）</t>
    <rPh sb="1" eb="2">
      <t>ツキ</t>
    </rPh>
    <rPh sb="6" eb="8">
      <t>ゴウケイ</t>
    </rPh>
    <rPh sb="8" eb="11">
      <t>ジカンスウ</t>
    </rPh>
    <phoneticPr fontId="7"/>
  </si>
  <si>
    <t>24～40時間未満</t>
    <rPh sb="5" eb="7">
      <t>ジカン</t>
    </rPh>
    <rPh sb="7" eb="9">
      <t>ミマン</t>
    </rPh>
    <phoneticPr fontId="8"/>
  </si>
  <si>
    <t>40～80時間未満</t>
    <rPh sb="5" eb="7">
      <t>ジカン</t>
    </rPh>
    <rPh sb="7" eb="9">
      <t>ミマン</t>
    </rPh>
    <phoneticPr fontId="8"/>
  </si>
  <si>
    <t>80時間以上</t>
    <rPh sb="2" eb="4">
      <t>ジカン</t>
    </rPh>
    <rPh sb="4" eb="6">
      <t>イジョウ</t>
    </rPh>
    <phoneticPr fontId="8"/>
  </si>
  <si>
    <t>10万円未満</t>
    <rPh sb="2" eb="4">
      <t>マンエン</t>
    </rPh>
    <rPh sb="4" eb="6">
      <t>ミマン</t>
    </rPh>
    <phoneticPr fontId="8"/>
  </si>
  <si>
    <t>10～20万円未満</t>
    <rPh sb="5" eb="7">
      <t>マンエン</t>
    </rPh>
    <rPh sb="7" eb="9">
      <t>ミマン</t>
    </rPh>
    <phoneticPr fontId="8"/>
  </si>
  <si>
    <t>20～30万円未満</t>
    <rPh sb="5" eb="7">
      <t>マンエン</t>
    </rPh>
    <rPh sb="7" eb="9">
      <t>ミマン</t>
    </rPh>
    <phoneticPr fontId="8"/>
  </si>
  <si>
    <t>30～40万円未満</t>
    <rPh sb="5" eb="7">
      <t>マンエン</t>
    </rPh>
    <rPh sb="7" eb="9">
      <t>ミマン</t>
    </rPh>
    <phoneticPr fontId="8"/>
  </si>
  <si>
    <t>40万円以上</t>
    <rPh sb="2" eb="4">
      <t>マンエン</t>
    </rPh>
    <rPh sb="4" eb="6">
      <t>イジョウ</t>
    </rPh>
    <phoneticPr fontId="8"/>
  </si>
  <si>
    <t>契約上責任を持つ</t>
    <rPh sb="0" eb="3">
      <t>ケイヤクジョウ</t>
    </rPh>
    <rPh sb="3" eb="5">
      <t>セキニン</t>
    </rPh>
    <rPh sb="6" eb="7">
      <t>モ</t>
    </rPh>
    <phoneticPr fontId="7"/>
  </si>
  <si>
    <t>平均
（円）</t>
    <rPh sb="0" eb="2">
      <t>ヘイキン</t>
    </rPh>
    <rPh sb="4" eb="5">
      <t>エン</t>
    </rPh>
    <phoneticPr fontId="8"/>
  </si>
  <si>
    <t>問6(7)②</t>
    <rPh sb="0" eb="1">
      <t>トイ</t>
    </rPh>
    <phoneticPr fontId="7"/>
  </si>
  <si>
    <t>９月１か月の報酬額</t>
    <rPh sb="1" eb="2">
      <t>ガツ</t>
    </rPh>
    <rPh sb="4" eb="5">
      <t>ゲツ</t>
    </rPh>
    <rPh sb="6" eb="9">
      <t>ホウシュウガク</t>
    </rPh>
    <phoneticPr fontId="7"/>
  </si>
  <si>
    <t>３個以下</t>
    <rPh sb="1" eb="2">
      <t>コ</t>
    </rPh>
    <rPh sb="2" eb="4">
      <t>イカ</t>
    </rPh>
    <phoneticPr fontId="8"/>
  </si>
  <si>
    <t>４～９個</t>
    <rPh sb="3" eb="4">
      <t>コ</t>
    </rPh>
    <phoneticPr fontId="8"/>
  </si>
  <si>
    <t>10～14個</t>
    <rPh sb="5" eb="6">
      <t>コ</t>
    </rPh>
    <phoneticPr fontId="8"/>
  </si>
  <si>
    <t>15個以上</t>
    <rPh sb="2" eb="3">
      <t>コ</t>
    </rPh>
    <rPh sb="3" eb="5">
      <t>イジョウ</t>
    </rPh>
    <phoneticPr fontId="8"/>
  </si>
  <si>
    <t>問６(9) 実際に果たしている役割</t>
    <rPh sb="0" eb="1">
      <t>トイ</t>
    </rPh>
    <rPh sb="6" eb="8">
      <t>ジッサイ</t>
    </rPh>
    <rPh sb="9" eb="10">
      <t>ハ</t>
    </rPh>
    <rPh sb="15" eb="17">
      <t>ヤクワリ</t>
    </rPh>
    <phoneticPr fontId="8"/>
  </si>
  <si>
    <t>あり</t>
    <phoneticPr fontId="8"/>
  </si>
  <si>
    <t>なし</t>
    <phoneticPr fontId="8"/>
  </si>
  <si>
    <t>なし</t>
    <phoneticPr fontId="7"/>
  </si>
  <si>
    <t>あり</t>
    <phoneticPr fontId="7"/>
  </si>
  <si>
    <t>病状や状態の変化等への備えに関する包括的指示</t>
    <phoneticPr fontId="7"/>
  </si>
  <si>
    <t>外部医療機関への受診・入退院にかかる調整</t>
    <phoneticPr fontId="7"/>
  </si>
  <si>
    <t>１級地</t>
    <rPh sb="1" eb="3">
      <t>キュウチ</t>
    </rPh>
    <phoneticPr fontId="10"/>
  </si>
  <si>
    <t>２級地</t>
    <rPh sb="1" eb="3">
      <t>キュウチ</t>
    </rPh>
    <phoneticPr fontId="10"/>
  </si>
  <si>
    <t>３級地</t>
    <rPh sb="1" eb="3">
      <t>キュウチ</t>
    </rPh>
    <phoneticPr fontId="10"/>
  </si>
  <si>
    <t>４級地</t>
    <rPh sb="1" eb="3">
      <t>キュウチ</t>
    </rPh>
    <phoneticPr fontId="10"/>
  </si>
  <si>
    <t>５級地</t>
    <rPh sb="1" eb="3">
      <t>キュウチ</t>
    </rPh>
    <phoneticPr fontId="10"/>
  </si>
  <si>
    <t>６級地</t>
    <rPh sb="1" eb="3">
      <t>キュウチ</t>
    </rPh>
    <phoneticPr fontId="10"/>
  </si>
  <si>
    <t>７級地</t>
    <rPh sb="1" eb="3">
      <t>キュウチ</t>
    </rPh>
    <phoneticPr fontId="10"/>
  </si>
  <si>
    <t>オンコール対応・駆けつけ対応共に実施</t>
  </si>
  <si>
    <t>オンコール対応は実施、駆けつけ対応は未実施</t>
  </si>
  <si>
    <t>オンコール対応は未実施、駆けつけ対応実施</t>
  </si>
  <si>
    <t>オンコール対応・駆けつけ対応ともに未実施</t>
  </si>
  <si>
    <t>問4(3)</t>
    <rPh sb="0" eb="1">
      <t>トイ</t>
    </rPh>
    <phoneticPr fontId="7"/>
  </si>
  <si>
    <t>20％未満</t>
    <rPh sb="3" eb="5">
      <t>ミマン</t>
    </rPh>
    <phoneticPr fontId="7"/>
  </si>
  <si>
    <t>30～40％未満</t>
    <rPh sb="6" eb="8">
      <t>ミマン</t>
    </rPh>
    <phoneticPr fontId="7"/>
  </si>
  <si>
    <t>40％以上</t>
    <rPh sb="3" eb="5">
      <t>イジョウ</t>
    </rPh>
    <phoneticPr fontId="7"/>
  </si>
  <si>
    <t>重複を除いた実際の</t>
  </si>
  <si>
    <t>入居者数</t>
  </si>
  <si>
    <t>問4(5)⑬</t>
    <rPh sb="0" eb="1">
      <t>トイ</t>
    </rPh>
    <phoneticPr fontId="9"/>
  </si>
  <si>
    <t>問8(5)⑭</t>
    <rPh sb="0" eb="1">
      <t>トイ</t>
    </rPh>
    <phoneticPr fontId="7"/>
  </si>
  <si>
    <t>「たんの吸引」「胃ろう・腸ろうの管理」「経鼻経管栄養の管理」のいずれかを要する実人数</t>
    <phoneticPr fontId="7"/>
  </si>
  <si>
    <t>入所者における要介護５</t>
    <phoneticPr fontId="7"/>
  </si>
  <si>
    <t>以上の方の割合</t>
    <phoneticPr fontId="7"/>
  </si>
  <si>
    <t>問7(1)</t>
    <rPh sb="0" eb="1">
      <t>トイ</t>
    </rPh>
    <phoneticPr fontId="7"/>
  </si>
  <si>
    <t>問7(2)</t>
    <rPh sb="0" eb="1">
      <t>トイ</t>
    </rPh>
    <phoneticPr fontId="7"/>
  </si>
  <si>
    <t>問7(3)</t>
    <rPh sb="0" eb="1">
      <t>トイ</t>
    </rPh>
    <phoneticPr fontId="7"/>
  </si>
  <si>
    <t>訪問診療を受けた延べ利用回数</t>
    <rPh sb="8" eb="9">
      <t>ノ</t>
    </rPh>
    <rPh sb="10" eb="12">
      <t>リヨウ</t>
    </rPh>
    <rPh sb="12" eb="14">
      <t>カイスウ</t>
    </rPh>
    <phoneticPr fontId="7"/>
  </si>
  <si>
    <t>往診を受けた延べ利用回数</t>
    <rPh sb="0" eb="2">
      <t>オウシン</t>
    </rPh>
    <rPh sb="6" eb="7">
      <t>ノ</t>
    </rPh>
    <rPh sb="8" eb="10">
      <t>リヨウ</t>
    </rPh>
    <rPh sb="10" eb="12">
      <t>カイスウ</t>
    </rPh>
    <phoneticPr fontId="7"/>
  </si>
  <si>
    <t>訪問看護を受けた延べ利用回数</t>
    <rPh sb="2" eb="4">
      <t>カンゴ</t>
    </rPh>
    <rPh sb="8" eb="9">
      <t>ノ</t>
    </rPh>
    <rPh sb="10" eb="12">
      <t>リヨウ</t>
    </rPh>
    <rPh sb="12" eb="14">
      <t>カイスウ</t>
    </rPh>
    <phoneticPr fontId="7"/>
  </si>
  <si>
    <t>２～４回</t>
  </si>
  <si>
    <t>５～９回</t>
  </si>
  <si>
    <t>４回以下</t>
    <rPh sb="2" eb="4">
      <t>イカ</t>
    </rPh>
    <phoneticPr fontId="8"/>
  </si>
  <si>
    <t>10～19回</t>
  </si>
  <si>
    <t>20～39回</t>
  </si>
  <si>
    <t>40回以上</t>
    <rPh sb="3" eb="5">
      <t>イジョウ</t>
    </rPh>
    <phoneticPr fontId="8"/>
  </si>
  <si>
    <t>２回</t>
  </si>
  <si>
    <t>３回</t>
  </si>
  <si>
    <t>４回</t>
  </si>
  <si>
    <t>問9(4)</t>
    <rPh sb="0" eb="1">
      <t>トイ</t>
    </rPh>
    <phoneticPr fontId="7"/>
  </si>
  <si>
    <t>緊急時の対応あり</t>
    <rPh sb="2" eb="3">
      <t>ジ</t>
    </rPh>
    <rPh sb="4" eb="6">
      <t>タイオウ</t>
    </rPh>
    <phoneticPr fontId="8"/>
  </si>
  <si>
    <t>緊急時の対応なし</t>
  </si>
  <si>
    <t>全体</t>
    <rPh sb="0" eb="1">
      <t>ゼン</t>
    </rPh>
    <rPh sb="1" eb="2">
      <t>カラダ</t>
    </rPh>
    <phoneticPr fontId="7"/>
  </si>
  <si>
    <t>月あたりの時間</t>
  </si>
  <si>
    <t>０％</t>
  </si>
  <si>
    <t>急変対応（施設内で勤務している時間以外での対応）</t>
  </si>
  <si>
    <t>急変対応（施設内で勤務している時間以外での対応）</t>
    <phoneticPr fontId="7"/>
  </si>
  <si>
    <t>問6(8)3</t>
    <rPh sb="0" eb="1">
      <t>トイ</t>
    </rPh>
    <phoneticPr fontId="7"/>
  </si>
  <si>
    <t>問6(8)9</t>
    <rPh sb="0" eb="1">
      <t>トイ</t>
    </rPh>
    <phoneticPr fontId="9"/>
  </si>
  <si>
    <t>病状や状態の変化等への備えに関する包括的指示</t>
  </si>
  <si>
    <t>問6(8)15</t>
    <rPh sb="0" eb="1">
      <t>トイ</t>
    </rPh>
    <phoneticPr fontId="9"/>
  </si>
  <si>
    <t>問5(6)(7)</t>
    <rPh sb="0" eb="1">
      <t>トイ</t>
    </rPh>
    <phoneticPr fontId="7"/>
  </si>
  <si>
    <t>問5(4)</t>
    <rPh sb="0" eb="1">
      <t>トイ</t>
    </rPh>
    <phoneticPr fontId="7"/>
  </si>
  <si>
    <t>施設内で行う診療の対象</t>
    <phoneticPr fontId="7"/>
  </si>
  <si>
    <t>一定の期間（１～２か月）で必ず入所者全員を診察</t>
  </si>
  <si>
    <t>施設職員が診察の必要がある入所者を選んで診察</t>
  </si>
  <si>
    <t>診察方法</t>
    <rPh sb="0" eb="2">
      <t>シンサツ</t>
    </rPh>
    <rPh sb="2" eb="4">
      <t>ホウホウ</t>
    </rPh>
    <phoneticPr fontId="7"/>
  </si>
  <si>
    <t>施設職員が医務室まで誘導し、医務室で診察</t>
  </si>
  <si>
    <t>対象となる入所者の居室を訪問して診察</t>
  </si>
  <si>
    <t>所属先（派遣元）医療機関または自宅等からオンライン診療で診察</t>
  </si>
  <si>
    <t>その他</t>
  </si>
  <si>
    <t>問6(1)</t>
    <rPh sb="0" eb="1">
      <t>トイ</t>
    </rPh>
    <phoneticPr fontId="7"/>
  </si>
  <si>
    <t>配置医師の診療科</t>
    <rPh sb="0" eb="2">
      <t>ハイチ</t>
    </rPh>
    <rPh sb="2" eb="4">
      <t>イシ</t>
    </rPh>
    <rPh sb="5" eb="7">
      <t>シンリョウ</t>
    </rPh>
    <rPh sb="7" eb="8">
      <t>カ</t>
    </rPh>
    <phoneticPr fontId="7"/>
  </si>
  <si>
    <t>内科</t>
  </si>
  <si>
    <t>外科</t>
  </si>
  <si>
    <t>整形外科</t>
  </si>
  <si>
    <t>精神科</t>
  </si>
  <si>
    <t>問6(2)</t>
    <rPh sb="0" eb="1">
      <t>トイ</t>
    </rPh>
    <phoneticPr fontId="7"/>
  </si>
  <si>
    <t>配置医師の所属先機関種別</t>
    <rPh sb="0" eb="2">
      <t>ハイチ</t>
    </rPh>
    <rPh sb="2" eb="4">
      <t>イシ</t>
    </rPh>
    <rPh sb="5" eb="8">
      <t>ショゾクサキ</t>
    </rPh>
    <rPh sb="8" eb="10">
      <t>キカン</t>
    </rPh>
    <rPh sb="10" eb="12">
      <t>シュベツ</t>
    </rPh>
    <phoneticPr fontId="7"/>
  </si>
  <si>
    <t>当該施設のみ</t>
  </si>
  <si>
    <t>在宅療養支援病院</t>
  </si>
  <si>
    <t>在宅療養支援診療所</t>
  </si>
  <si>
    <t>病院（在宅療養支援病院以外）</t>
    <rPh sb="0" eb="2">
      <t>ビョウイン</t>
    </rPh>
    <rPh sb="11" eb="13">
      <t>イガイ</t>
    </rPh>
    <phoneticPr fontId="7"/>
  </si>
  <si>
    <t>診療所（在宅療養支援診療所以外）</t>
    <rPh sb="0" eb="3">
      <t>シンリョウジョ</t>
    </rPh>
    <rPh sb="13" eb="15">
      <t>イガイ</t>
    </rPh>
    <phoneticPr fontId="7"/>
  </si>
  <si>
    <t>他の介護保険施設</t>
  </si>
  <si>
    <t>問6(3)</t>
    <rPh sb="0" eb="1">
      <t>トイ</t>
    </rPh>
    <phoneticPr fontId="7"/>
  </si>
  <si>
    <t>契約形態</t>
    <rPh sb="0" eb="2">
      <t>ケイヤク</t>
    </rPh>
    <rPh sb="2" eb="4">
      <t>ケイタイ</t>
    </rPh>
    <phoneticPr fontId="7"/>
  </si>
  <si>
    <t>雇用契約（正規職員）</t>
  </si>
  <si>
    <t>雇用契約（嘱託等）</t>
  </si>
  <si>
    <t>配置医師の所属先医療機関との契約</t>
  </si>
  <si>
    <t>１か月の勤務実績</t>
    <rPh sb="6" eb="8">
      <t>ジッセキ</t>
    </rPh>
    <phoneticPr fontId="7"/>
  </si>
  <si>
    <t>８時間未満</t>
    <rPh sb="1" eb="3">
      <t>ジカン</t>
    </rPh>
    <rPh sb="3" eb="5">
      <t>ミマン</t>
    </rPh>
    <phoneticPr fontId="7"/>
  </si>
  <si>
    <t>８～16時間未満</t>
    <rPh sb="4" eb="6">
      <t>ジカン</t>
    </rPh>
    <rPh sb="6" eb="8">
      <t>ミマン</t>
    </rPh>
    <phoneticPr fontId="7"/>
  </si>
  <si>
    <t>16～24時間未満</t>
    <rPh sb="5" eb="7">
      <t>ジカン</t>
    </rPh>
    <rPh sb="7" eb="9">
      <t>ミマン</t>
    </rPh>
    <phoneticPr fontId="7"/>
  </si>
  <si>
    <t>24～40時間未満</t>
    <rPh sb="5" eb="7">
      <t>ジカン</t>
    </rPh>
    <rPh sb="7" eb="9">
      <t>ミマン</t>
    </rPh>
    <phoneticPr fontId="7"/>
  </si>
  <si>
    <t>40～80時間未満</t>
    <rPh sb="5" eb="7">
      <t>ジカン</t>
    </rPh>
    <rPh sb="7" eb="9">
      <t>ミマン</t>
    </rPh>
    <phoneticPr fontId="7"/>
  </si>
  <si>
    <t>80時間以上</t>
    <rPh sb="2" eb="4">
      <t>ジカン</t>
    </rPh>
    <rPh sb="4" eb="6">
      <t>イジョウ</t>
    </rPh>
    <phoneticPr fontId="7"/>
  </si>
  <si>
    <t>問6(7)①</t>
    <rPh sb="0" eb="1">
      <t>トイ</t>
    </rPh>
    <phoneticPr fontId="7"/>
  </si>
  <si>
    <t>報酬の支払先</t>
    <rPh sb="0" eb="2">
      <t>ホウシュウ</t>
    </rPh>
    <rPh sb="3" eb="5">
      <t>シハラ</t>
    </rPh>
    <rPh sb="5" eb="6">
      <t>サキ</t>
    </rPh>
    <phoneticPr fontId="7"/>
  </si>
  <si>
    <t>配置医師本人</t>
  </si>
  <si>
    <t>所属先の医療機関</t>
  </si>
  <si>
    <t>10万円未満</t>
    <rPh sb="2" eb="4">
      <t>マンエン</t>
    </rPh>
    <rPh sb="4" eb="6">
      <t>ミマン</t>
    </rPh>
    <phoneticPr fontId="7"/>
  </si>
  <si>
    <t>10～20万円未満</t>
    <rPh sb="5" eb="7">
      <t>マンエン</t>
    </rPh>
    <rPh sb="7" eb="9">
      <t>ミマン</t>
    </rPh>
    <phoneticPr fontId="7"/>
  </si>
  <si>
    <t>20～30万円未満</t>
    <rPh sb="5" eb="7">
      <t>マンエン</t>
    </rPh>
    <rPh sb="7" eb="9">
      <t>ミマン</t>
    </rPh>
    <phoneticPr fontId="7"/>
  </si>
  <si>
    <t>30～40万円未満</t>
    <rPh sb="5" eb="7">
      <t>マンエン</t>
    </rPh>
    <rPh sb="7" eb="9">
      <t>ミマン</t>
    </rPh>
    <phoneticPr fontId="7"/>
  </si>
  <si>
    <t>40万円以上</t>
    <rPh sb="2" eb="4">
      <t>マンエン</t>
    </rPh>
    <rPh sb="4" eb="6">
      <t>イジョウ</t>
    </rPh>
    <phoneticPr fontId="7"/>
  </si>
  <si>
    <t>問6(7)③</t>
    <rPh sb="0" eb="1">
      <t>トイ</t>
    </rPh>
    <phoneticPr fontId="7"/>
  </si>
  <si>
    <t>駆けつけ対応時の報酬</t>
    <phoneticPr fontId="7"/>
  </si>
  <si>
    <t>基本報酬に含まれる</t>
  </si>
  <si>
    <t>別途、駆けつけ１回あたり報酬を支払う</t>
  </si>
  <si>
    <t>問6(9)9</t>
    <rPh sb="0" eb="1">
      <t>トイ</t>
    </rPh>
    <phoneticPr fontId="7"/>
  </si>
  <si>
    <t>問8(1)</t>
    <rPh sb="0" eb="1">
      <t>トイ</t>
    </rPh>
    <phoneticPr fontId="7"/>
  </si>
  <si>
    <t>０～３点</t>
    <rPh sb="3" eb="4">
      <t>テン</t>
    </rPh>
    <phoneticPr fontId="7"/>
  </si>
  <si>
    <t>４～５点</t>
    <rPh sb="3" eb="4">
      <t>テン</t>
    </rPh>
    <phoneticPr fontId="7"/>
  </si>
  <si>
    <t>６点</t>
    <rPh sb="1" eb="2">
      <t>テン</t>
    </rPh>
    <phoneticPr fontId="7"/>
  </si>
  <si>
    <t>問8(2)</t>
    <rPh sb="0" eb="1">
      <t>トイ</t>
    </rPh>
    <phoneticPr fontId="7"/>
  </si>
  <si>
    <t>問5(5)</t>
    <rPh sb="0" eb="1">
      <t>トイ</t>
    </rPh>
    <phoneticPr fontId="7"/>
  </si>
  <si>
    <t>１点</t>
    <rPh sb="1" eb="2">
      <t>テン</t>
    </rPh>
    <phoneticPr fontId="7"/>
  </si>
  <si>
    <t>２点</t>
    <rPh sb="1" eb="2">
      <t>テン</t>
    </rPh>
    <phoneticPr fontId="7"/>
  </si>
  <si>
    <t>３～４点</t>
    <rPh sb="3" eb="4">
      <t>テン</t>
    </rPh>
    <phoneticPr fontId="7"/>
  </si>
  <si>
    <t>配置医師が算定できる診療報酬の認知</t>
    <phoneticPr fontId="7"/>
  </si>
  <si>
    <t>点数</t>
    <rPh sb="0" eb="2">
      <t>テンスウ</t>
    </rPh>
    <phoneticPr fontId="7"/>
  </si>
  <si>
    <t>配置医師以外が算定できる診療報酬の認知</t>
    <rPh sb="0" eb="2">
      <t>ハイチ</t>
    </rPh>
    <rPh sb="2" eb="4">
      <t>イシ</t>
    </rPh>
    <rPh sb="4" eb="6">
      <t>イガイ</t>
    </rPh>
    <rPh sb="7" eb="9">
      <t>サンテイ</t>
    </rPh>
    <rPh sb="12" eb="14">
      <t>シンリョウ</t>
    </rPh>
    <rPh sb="14" eb="16">
      <t>ホウシュウ</t>
    </rPh>
    <rPh sb="17" eb="19">
      <t>ニンチ</t>
    </rPh>
    <phoneticPr fontId="7"/>
  </si>
  <si>
    <t>問６(7)③ 駆けつけ対応時の報酬</t>
    <rPh sb="0" eb="1">
      <t>トイ</t>
    </rPh>
    <phoneticPr fontId="7"/>
  </si>
  <si>
    <t>所属先機関の種別</t>
  </si>
  <si>
    <t>問８(1) 配置医師が算定できる診療報酬の認知－点数</t>
    <rPh sb="0" eb="1">
      <t>トイ</t>
    </rPh>
    <rPh sb="6" eb="8">
      <t>ハイチ</t>
    </rPh>
    <rPh sb="8" eb="10">
      <t>イシ</t>
    </rPh>
    <rPh sb="11" eb="13">
      <t>サンテイ</t>
    </rPh>
    <rPh sb="16" eb="18">
      <t>シンリョウ</t>
    </rPh>
    <rPh sb="18" eb="20">
      <t>ホウシュウ</t>
    </rPh>
    <rPh sb="21" eb="23">
      <t>ニンチ</t>
    </rPh>
    <rPh sb="24" eb="26">
      <t>テンスウ</t>
    </rPh>
    <phoneticPr fontId="7"/>
  </si>
  <si>
    <t>平均
（点）</t>
    <rPh sb="0" eb="2">
      <t>ヘイキン</t>
    </rPh>
    <rPh sb="4" eb="5">
      <t>テン</t>
    </rPh>
    <phoneticPr fontId="7"/>
  </si>
  <si>
    <t>問８(2) 配置医師以外が算定できる診療報酬の認知－点数</t>
    <rPh sb="0" eb="1">
      <t>トイ</t>
    </rPh>
    <rPh sb="6" eb="8">
      <t>ハイチ</t>
    </rPh>
    <rPh sb="8" eb="10">
      <t>イシ</t>
    </rPh>
    <rPh sb="10" eb="12">
      <t>イガイ</t>
    </rPh>
    <rPh sb="13" eb="15">
      <t>サンテイ</t>
    </rPh>
    <rPh sb="18" eb="20">
      <t>シンリョウ</t>
    </rPh>
    <rPh sb="20" eb="22">
      <t>ホウシュウ</t>
    </rPh>
    <rPh sb="23" eb="25">
      <t>ニンチ</t>
    </rPh>
    <rPh sb="26" eb="28">
      <t>テンスウ</t>
    </rPh>
    <phoneticPr fontId="7"/>
  </si>
  <si>
    <t>３～４回</t>
  </si>
  <si>
    <t>５回以上</t>
    <rPh sb="2" eb="4">
      <t>イジョウ</t>
    </rPh>
    <phoneticPr fontId="7"/>
  </si>
  <si>
    <t>平均
（回）</t>
    <rPh sb="0" eb="2">
      <t>ヘイキン</t>
    </rPh>
    <rPh sb="4" eb="5">
      <t>カイ</t>
    </rPh>
    <phoneticPr fontId="7"/>
  </si>
  <si>
    <t>問1(4)</t>
    <rPh sb="0" eb="1">
      <t>トイ</t>
    </rPh>
    <phoneticPr fontId="7"/>
  </si>
  <si>
    <t>受けている</t>
    <rPh sb="0" eb="1">
      <t>ウ</t>
    </rPh>
    <phoneticPr fontId="7"/>
  </si>
  <si>
    <t>受けていない</t>
    <rPh sb="0" eb="1">
      <t>ウ</t>
    </rPh>
    <phoneticPr fontId="7"/>
  </si>
  <si>
    <t>わからない</t>
  </si>
  <si>
    <t>問1(5)</t>
    <rPh sb="0" eb="1">
      <t>トイ</t>
    </rPh>
    <phoneticPr fontId="7"/>
  </si>
  <si>
    <t>併設・隣接状況</t>
    <rPh sb="0" eb="2">
      <t>ヘイセツ</t>
    </rPh>
    <rPh sb="3" eb="5">
      <t>リンセツ</t>
    </rPh>
    <rPh sb="5" eb="7">
      <t>ジョウキョウ</t>
    </rPh>
    <phoneticPr fontId="7"/>
  </si>
  <si>
    <t>併設の医療機関あり</t>
    <rPh sb="0" eb="2">
      <t>ヘイセツ</t>
    </rPh>
    <rPh sb="3" eb="5">
      <t>イリョウ</t>
    </rPh>
    <rPh sb="5" eb="7">
      <t>キカン</t>
    </rPh>
    <phoneticPr fontId="7"/>
  </si>
  <si>
    <t>隣接の医療機関あり</t>
    <rPh sb="0" eb="2">
      <t>リンセツ</t>
    </rPh>
    <rPh sb="3" eb="5">
      <t>イリョウ</t>
    </rPh>
    <rPh sb="5" eb="7">
      <t>キカン</t>
    </rPh>
    <phoneticPr fontId="7"/>
  </si>
  <si>
    <t>併設・隣接の医療機関なし</t>
    <rPh sb="0" eb="2">
      <t>ヘイセツ</t>
    </rPh>
    <rPh sb="3" eb="5">
      <t>リンセツ</t>
    </rPh>
    <rPh sb="6" eb="8">
      <t>イリョウ</t>
    </rPh>
    <rPh sb="8" eb="10">
      <t>キカン</t>
    </rPh>
    <phoneticPr fontId="7"/>
  </si>
  <si>
    <t>問2(4)</t>
    <rPh sb="0" eb="1">
      <t>トイ</t>
    </rPh>
    <phoneticPr fontId="7"/>
  </si>
  <si>
    <t>常勤医師配置加算の算定有無</t>
    <rPh sb="11" eb="13">
      <t>ウム</t>
    </rPh>
    <phoneticPr fontId="7"/>
  </si>
  <si>
    <t>加算なし</t>
    <rPh sb="0" eb="2">
      <t>カサン</t>
    </rPh>
    <phoneticPr fontId="7"/>
  </si>
  <si>
    <t>加算あり</t>
    <rPh sb="0" eb="2">
      <t>カサン</t>
    </rPh>
    <phoneticPr fontId="7"/>
  </si>
  <si>
    <t>問2(5)</t>
    <rPh sb="0" eb="1">
      <t>トイ</t>
    </rPh>
    <phoneticPr fontId="7"/>
  </si>
  <si>
    <t>配置医師緊急時対応加算の算定有無</t>
    <rPh sb="14" eb="16">
      <t>ウム</t>
    </rPh>
    <phoneticPr fontId="7"/>
  </si>
  <si>
    <t>配置医師の所属先機関種別</t>
    <rPh sb="0" eb="2">
      <t>ハイチ</t>
    </rPh>
    <rPh sb="2" eb="4">
      <t>イシ</t>
    </rPh>
    <phoneticPr fontId="7"/>
  </si>
  <si>
    <t>医務室の保険医療機関としての</t>
    <phoneticPr fontId="7"/>
  </si>
  <si>
    <t>指定状況</t>
    <phoneticPr fontId="7"/>
  </si>
  <si>
    <t>問3(3)</t>
    <rPh sb="0" eb="1">
      <t>トイ</t>
    </rPh>
    <phoneticPr fontId="7"/>
  </si>
  <si>
    <t>２人未満</t>
    <rPh sb="1" eb="2">
      <t>ヒト</t>
    </rPh>
    <rPh sb="2" eb="4">
      <t>ミマン</t>
    </rPh>
    <phoneticPr fontId="7"/>
  </si>
  <si>
    <t>２～４人未満</t>
    <rPh sb="3" eb="4">
      <t>ヒト</t>
    </rPh>
    <rPh sb="4" eb="6">
      <t>ミマン</t>
    </rPh>
    <phoneticPr fontId="7"/>
  </si>
  <si>
    <t>４～６人未満</t>
    <rPh sb="3" eb="4">
      <t>ヒト</t>
    </rPh>
    <rPh sb="4" eb="6">
      <t>ミマン</t>
    </rPh>
    <phoneticPr fontId="7"/>
  </si>
  <si>
    <t>６～８人未満</t>
    <rPh sb="3" eb="4">
      <t>ヒト</t>
    </rPh>
    <rPh sb="4" eb="6">
      <t>ミマン</t>
    </rPh>
    <phoneticPr fontId="7"/>
  </si>
  <si>
    <t>８人以上</t>
    <rPh sb="1" eb="2">
      <t>ニン</t>
    </rPh>
    <rPh sb="2" eb="4">
      <t>イジョウ</t>
    </rPh>
    <phoneticPr fontId="7"/>
  </si>
  <si>
    <t>問3(6)</t>
    <rPh sb="0" eb="1">
      <t>トイ</t>
    </rPh>
    <phoneticPr fontId="7"/>
  </si>
  <si>
    <t>常に夜勤または宿直の看護職員が対応</t>
  </si>
  <si>
    <t>通常、施設の看護職員がオンコールで対応</t>
  </si>
  <si>
    <t>訪問看護ステーション、医療機関と連携してオンコール体制をとっている</t>
  </si>
  <si>
    <t>夜勤・当直の看護職員はおらず、オンコール対応もしていない</t>
  </si>
  <si>
    <t>配置医師の人数</t>
    <rPh sb="0" eb="2">
      <t>ハイチ</t>
    </rPh>
    <rPh sb="2" eb="4">
      <t>イシ</t>
    </rPh>
    <rPh sb="5" eb="7">
      <t>ニンズウ</t>
    </rPh>
    <phoneticPr fontId="7"/>
  </si>
  <si>
    <t>１人</t>
    <rPh sb="1" eb="2">
      <t>ニン</t>
    </rPh>
    <phoneticPr fontId="6"/>
  </si>
  <si>
    <t>２人</t>
    <rPh sb="1" eb="2">
      <t>ニン</t>
    </rPh>
    <phoneticPr fontId="6"/>
  </si>
  <si>
    <t>３人</t>
    <rPh sb="1" eb="2">
      <t>ニン</t>
    </rPh>
    <phoneticPr fontId="7"/>
  </si>
  <si>
    <t>４人</t>
    <rPh sb="1" eb="2">
      <t>ニン</t>
    </rPh>
    <phoneticPr fontId="7"/>
  </si>
  <si>
    <t>５人以上</t>
    <rPh sb="1" eb="2">
      <t>ニン</t>
    </rPh>
    <rPh sb="2" eb="4">
      <t>イジョウ</t>
    </rPh>
    <phoneticPr fontId="7"/>
  </si>
  <si>
    <t>問6(9)3</t>
    <rPh sb="0" eb="1">
      <t>トイ</t>
    </rPh>
    <phoneticPr fontId="7"/>
  </si>
  <si>
    <t>急変対応（施設内で勤務している時間以外での対応）</t>
    <rPh sb="0" eb="2">
      <t>キュウヘン</t>
    </rPh>
    <rPh sb="2" eb="4">
      <t>タイオウ</t>
    </rPh>
    <rPh sb="5" eb="7">
      <t>シセツ</t>
    </rPh>
    <rPh sb="7" eb="8">
      <t>ナイ</t>
    </rPh>
    <rPh sb="9" eb="11">
      <t>キンム</t>
    </rPh>
    <rPh sb="15" eb="17">
      <t>ジカン</t>
    </rPh>
    <rPh sb="17" eb="19">
      <t>イガイ</t>
    </rPh>
    <rPh sb="21" eb="23">
      <t>タイオウ</t>
    </rPh>
    <phoneticPr fontId="7"/>
  </si>
  <si>
    <t>４回以下</t>
    <rPh sb="2" eb="4">
      <t>イカ</t>
    </rPh>
    <phoneticPr fontId="7"/>
  </si>
  <si>
    <t>40回以上</t>
    <rPh sb="3" eb="5">
      <t>イジョウ</t>
    </rPh>
    <phoneticPr fontId="7"/>
  </si>
  <si>
    <t>10回以上</t>
    <rPh sb="3" eb="5">
      <t>イジョウ</t>
    </rPh>
    <phoneticPr fontId="7"/>
  </si>
  <si>
    <t>訪問看護を受けた延べ利用回数</t>
    <rPh sb="0" eb="2">
      <t>ホウモン</t>
    </rPh>
    <rPh sb="2" eb="4">
      <t>カンゴ</t>
    </rPh>
    <rPh sb="8" eb="9">
      <t>ノ</t>
    </rPh>
    <rPh sb="10" eb="12">
      <t>リヨウ</t>
    </rPh>
    <rPh sb="12" eb="14">
      <t>カイスウ</t>
    </rPh>
    <phoneticPr fontId="7"/>
  </si>
  <si>
    <t>緊急時の対応あり</t>
    <rPh sb="2" eb="3">
      <t>ジ</t>
    </rPh>
    <rPh sb="4" eb="6">
      <t>タイオウ</t>
    </rPh>
    <phoneticPr fontId="7"/>
  </si>
  <si>
    <t>問11(3) 入院していた入所者数－救急搬送によるもの（新型コロナウイルス以外）</t>
    <rPh sb="0" eb="1">
      <t>トイ</t>
    </rPh>
    <rPh sb="18" eb="20">
      <t>キュウキュウ</t>
    </rPh>
    <rPh sb="20" eb="22">
      <t>ハンソウ</t>
    </rPh>
    <rPh sb="28" eb="30">
      <t>シンガタ</t>
    </rPh>
    <rPh sb="37" eb="39">
      <t>イガイ</t>
    </rPh>
    <phoneticPr fontId="7"/>
  </si>
  <si>
    <t>０人</t>
  </si>
  <si>
    <t>１人</t>
  </si>
  <si>
    <t>２人</t>
  </si>
  <si>
    <t>３～４人</t>
  </si>
  <si>
    <t>５人以上</t>
    <rPh sb="2" eb="4">
      <t>イジョウ</t>
    </rPh>
    <phoneticPr fontId="7"/>
  </si>
  <si>
    <t>平均
（人）</t>
    <rPh sb="0" eb="2">
      <t>ヘイキン</t>
    </rPh>
    <rPh sb="4" eb="5">
      <t>ニン</t>
    </rPh>
    <phoneticPr fontId="7"/>
  </si>
  <si>
    <t>N</t>
  </si>
  <si>
    <t>n</t>
  </si>
  <si>
    <t>看取り率</t>
    <rPh sb="0" eb="2">
      <t>ミト</t>
    </rPh>
    <rPh sb="3" eb="4">
      <t>リツ</t>
    </rPh>
    <phoneticPr fontId="5"/>
  </si>
  <si>
    <t>問3(4)</t>
    <rPh sb="0" eb="1">
      <t>トイ</t>
    </rPh>
    <phoneticPr fontId="7"/>
  </si>
  <si>
    <t>看護職員が必ず勤務している時間帯</t>
    <rPh sb="0" eb="2">
      <t>カンゴ</t>
    </rPh>
    <rPh sb="2" eb="4">
      <t>ショクイン</t>
    </rPh>
    <rPh sb="5" eb="6">
      <t>カナラ</t>
    </rPh>
    <rPh sb="7" eb="9">
      <t>キンム</t>
    </rPh>
    <rPh sb="13" eb="16">
      <t>ジカンタイ</t>
    </rPh>
    <phoneticPr fontId="7"/>
  </si>
  <si>
    <t>９時間未満</t>
    <rPh sb="1" eb="3">
      <t>ジカン</t>
    </rPh>
    <rPh sb="3" eb="5">
      <t>ミマン</t>
    </rPh>
    <phoneticPr fontId="7"/>
  </si>
  <si>
    <t>９～10時間未満</t>
    <rPh sb="4" eb="6">
      <t>ジカン</t>
    </rPh>
    <rPh sb="6" eb="8">
      <t>ミマン</t>
    </rPh>
    <phoneticPr fontId="7"/>
  </si>
  <si>
    <t>10～12時間未満</t>
    <rPh sb="5" eb="7">
      <t>ジカン</t>
    </rPh>
    <rPh sb="7" eb="9">
      <t>ミマン</t>
    </rPh>
    <phoneticPr fontId="7"/>
  </si>
  <si>
    <t>12時間以上</t>
    <rPh sb="2" eb="4">
      <t>ジカン</t>
    </rPh>
    <rPh sb="4" eb="6">
      <t>イジョウ</t>
    </rPh>
    <phoneticPr fontId="7"/>
  </si>
  <si>
    <t>問10(1) 直近２か月の救急車の搬送回数－平日・日中とそれ以外の合計</t>
    <rPh sb="0" eb="1">
      <t>トイ</t>
    </rPh>
    <rPh sb="7" eb="9">
      <t>チョッキン</t>
    </rPh>
    <rPh sb="11" eb="12">
      <t>ゲツ</t>
    </rPh>
    <rPh sb="13" eb="16">
      <t>キュウキュウシャ</t>
    </rPh>
    <rPh sb="17" eb="19">
      <t>ハンソウ</t>
    </rPh>
    <rPh sb="19" eb="21">
      <t>カイスウ</t>
    </rPh>
    <rPh sb="22" eb="24">
      <t>ヘイジツ</t>
    </rPh>
    <rPh sb="25" eb="27">
      <t>ニッチュウ</t>
    </rPh>
    <rPh sb="30" eb="32">
      <t>イガイ</t>
    </rPh>
    <rPh sb="33" eb="35">
      <t>ゴウケイ</t>
    </rPh>
    <phoneticPr fontId="7"/>
  </si>
  <si>
    <t>問10(1)</t>
    <phoneticPr fontId="7"/>
  </si>
  <si>
    <t>直近２か月の救急車の搬送回数</t>
    <phoneticPr fontId="7"/>
  </si>
  <si>
    <t>（平日・日中とそれ以外の合計）</t>
    <phoneticPr fontId="7"/>
  </si>
  <si>
    <t>問11(3)</t>
    <rPh sb="0" eb="1">
      <t>トイ</t>
    </rPh>
    <phoneticPr fontId="7"/>
  </si>
  <si>
    <t>入院していた入所者数</t>
    <phoneticPr fontId="7"/>
  </si>
  <si>
    <t>救急搬送によるもの</t>
    <phoneticPr fontId="7"/>
  </si>
  <si>
    <t>（新型コロナウイルス以外）</t>
    <phoneticPr fontId="7"/>
  </si>
  <si>
    <t>問5(1)</t>
    <rPh sb="0" eb="1">
      <t>トイ</t>
    </rPh>
    <phoneticPr fontId="7"/>
  </si>
  <si>
    <t>問14(1)</t>
    <rPh sb="0" eb="1">
      <t>トイ</t>
    </rPh>
    <phoneticPr fontId="7"/>
  </si>
  <si>
    <t>看取りの受け入れ方針</t>
  </si>
  <si>
    <t>「施設で亡くなりたい」という希望があれば、その希望を受け入れる</t>
  </si>
  <si>
    <t>原則的には受け入れていない</t>
  </si>
  <si>
    <t>問14(3)</t>
    <rPh sb="0" eb="1">
      <t>トイ</t>
    </rPh>
    <phoneticPr fontId="7"/>
  </si>
  <si>
    <t>入所者によって決めている場合と決めていない場合がある</t>
  </si>
  <si>
    <t>ほとんど決めていない</t>
  </si>
  <si>
    <t>実施している人と実施していない人がいる</t>
  </si>
  <si>
    <t>実施していない</t>
  </si>
  <si>
    <t>配置医師緊急時対応加算の</t>
    <phoneticPr fontId="7"/>
  </si>
  <si>
    <t>算定有無</t>
    <phoneticPr fontId="7"/>
  </si>
  <si>
    <t>問13 看取り率</t>
    <rPh sb="4" eb="6">
      <t>ミト</t>
    </rPh>
    <rPh sb="7" eb="8">
      <t>リツ</t>
    </rPh>
    <phoneticPr fontId="6"/>
  </si>
  <si>
    <t>あり</t>
    <phoneticPr fontId="10"/>
  </si>
  <si>
    <t>医療機関の併設・隣接状況</t>
    <rPh sb="0" eb="2">
      <t>イリョウ</t>
    </rPh>
    <rPh sb="2" eb="4">
      <t>キカン</t>
    </rPh>
    <rPh sb="5" eb="7">
      <t>ヘイセツ</t>
    </rPh>
    <rPh sb="8" eb="10">
      <t>リンセツ</t>
    </rPh>
    <rPh sb="10" eb="12">
      <t>ジョウキョウ</t>
    </rPh>
    <phoneticPr fontId="7"/>
  </si>
  <si>
    <t>問14(4)</t>
    <rPh sb="0" eb="1">
      <t>トイ</t>
    </rPh>
    <phoneticPr fontId="7"/>
  </si>
  <si>
    <t>都市圏</t>
    <rPh sb="0" eb="3">
      <t>トシケン</t>
    </rPh>
    <phoneticPr fontId="4"/>
  </si>
  <si>
    <t>都市規模</t>
    <rPh sb="0" eb="2">
      <t>トシ</t>
    </rPh>
    <rPh sb="2" eb="4">
      <t>キボ</t>
    </rPh>
    <phoneticPr fontId="8"/>
  </si>
  <si>
    <t>問1(4) 医務室の保険医療機関としての指定状況</t>
    <rPh sb="0" eb="1">
      <t>トイ</t>
    </rPh>
    <phoneticPr fontId="7"/>
  </si>
  <si>
    <t>問1(5) 医療機関の併設・隣接状況</t>
    <rPh sb="0" eb="1">
      <t>トイ</t>
    </rPh>
    <phoneticPr fontId="7"/>
  </si>
  <si>
    <t>問2(4) 常勤医師配置加算の算定有無</t>
    <rPh sb="0" eb="1">
      <t>トイ</t>
    </rPh>
    <phoneticPr fontId="7"/>
  </si>
  <si>
    <t>問2(5) 配置医師緊急時対応加算の算定有無</t>
    <rPh sb="0" eb="1">
      <t>トイ</t>
    </rPh>
    <phoneticPr fontId="7"/>
  </si>
  <si>
    <t>問3(3) 看護職員総数</t>
    <rPh sb="0" eb="1">
      <t>トイ</t>
    </rPh>
    <phoneticPr fontId="7"/>
  </si>
  <si>
    <t>問3(4) 看護職員が必ず勤務している時間数</t>
    <rPh sb="0" eb="1">
      <t>トイ</t>
    </rPh>
    <rPh sb="21" eb="22">
      <t>スウ</t>
    </rPh>
    <phoneticPr fontId="7"/>
  </si>
  <si>
    <t>問3(6) 夜間の看護体制</t>
    <rPh sb="0" eb="1">
      <t>トイ</t>
    </rPh>
    <phoneticPr fontId="7"/>
  </si>
  <si>
    <t>問5(1) 配置医師の人数</t>
    <rPh sb="0" eb="1">
      <t>トイ</t>
    </rPh>
    <phoneticPr fontId="7"/>
  </si>
  <si>
    <t>問5(4) 施設内で行う診療の対象</t>
    <rPh sb="0" eb="1">
      <t>トイ</t>
    </rPh>
    <phoneticPr fontId="7"/>
  </si>
  <si>
    <t>問5(5) 診察方法</t>
    <rPh sb="0" eb="1">
      <t>トイ</t>
    </rPh>
    <phoneticPr fontId="7"/>
  </si>
  <si>
    <t>問6(1) 配置医師の診療科</t>
    <rPh sb="0" eb="1">
      <t>トイ</t>
    </rPh>
    <phoneticPr fontId="7"/>
  </si>
  <si>
    <t>問6(2) 配置医師の所属先機関種別</t>
    <rPh sb="0" eb="1">
      <t>トイ</t>
    </rPh>
    <phoneticPr fontId="7"/>
  </si>
  <si>
    <t>問6(3) 契約形態</t>
    <rPh sb="0" eb="1">
      <t>トイ</t>
    </rPh>
    <phoneticPr fontId="7"/>
  </si>
  <si>
    <t>問6(5) 契約上責任を持つ月あたりの時間</t>
    <rPh sb="0" eb="1">
      <t>トイ</t>
    </rPh>
    <phoneticPr fontId="7"/>
  </si>
  <si>
    <t>問6(7)① 報酬の支払先</t>
    <rPh sb="0" eb="1">
      <t>トイ</t>
    </rPh>
    <phoneticPr fontId="7"/>
  </si>
  <si>
    <t>問6(7)③ 駆けつけ対応時の報酬</t>
    <rPh sb="0" eb="1">
      <t>トイ</t>
    </rPh>
    <phoneticPr fontId="7"/>
  </si>
  <si>
    <t>問6(7)③ 駆けつけ１回あたりの報酬額</t>
    <rPh sb="0" eb="1">
      <t>トイ</t>
    </rPh>
    <phoneticPr fontId="7"/>
  </si>
  <si>
    <t>問6(8) 配置医師に期待する役割</t>
    <rPh sb="0" eb="1">
      <t>トイ</t>
    </rPh>
    <rPh sb="6" eb="8">
      <t>ハイチ</t>
    </rPh>
    <rPh sb="8" eb="10">
      <t>イシ</t>
    </rPh>
    <rPh sb="11" eb="13">
      <t>キタイ</t>
    </rPh>
    <rPh sb="15" eb="17">
      <t>ヤクワリ</t>
    </rPh>
    <phoneticPr fontId="7"/>
  </si>
  <si>
    <t>問6(9) 実際に果たしている役割の多寡</t>
    <rPh sb="0" eb="1">
      <t>トイ</t>
    </rPh>
    <rPh sb="6" eb="8">
      <t>ジッサイ</t>
    </rPh>
    <rPh sb="9" eb="10">
      <t>ハ</t>
    </rPh>
    <rPh sb="15" eb="17">
      <t>ヤクワリ</t>
    </rPh>
    <rPh sb="18" eb="20">
      <t>タカ</t>
    </rPh>
    <phoneticPr fontId="8"/>
  </si>
  <si>
    <t>問7(1) 訪問診療を受けた延べ利用回数</t>
    <rPh sb="0" eb="1">
      <t>トイ</t>
    </rPh>
    <phoneticPr fontId="7"/>
  </si>
  <si>
    <t>問7(2) 往診を受けた延べ利用回数</t>
    <rPh sb="0" eb="1">
      <t>トイ</t>
    </rPh>
    <phoneticPr fontId="7"/>
  </si>
  <si>
    <t>問7(3) 訪問看護を受けた延べ利用回数</t>
    <rPh sb="0" eb="1">
      <t>トイ</t>
    </rPh>
    <phoneticPr fontId="7"/>
  </si>
  <si>
    <t>問8(1) 配置医師が算定できる診療報酬の認知</t>
    <rPh sb="0" eb="1">
      <t>トイ</t>
    </rPh>
    <phoneticPr fontId="7"/>
  </si>
  <si>
    <t>問8(2) 配置医師以外が算定できる診療報酬の認知</t>
    <rPh sb="0" eb="1">
      <t>トイ</t>
    </rPh>
    <phoneticPr fontId="7"/>
  </si>
  <si>
    <t>問10(1) 直近２か月の救急車の搬送回数（合計）</t>
    <rPh sb="22" eb="24">
      <t>ゴウケイ</t>
    </rPh>
    <phoneticPr fontId="7"/>
  </si>
  <si>
    <t>問14(1) 看取りの受け入れ方針</t>
    <rPh sb="0" eb="1">
      <t>トイ</t>
    </rPh>
    <phoneticPr fontId="7"/>
  </si>
  <si>
    <t>問14(3) 意思の推定を得る相手の想定</t>
    <rPh sb="0" eb="1">
      <t>トイ</t>
    </rPh>
    <phoneticPr fontId="7"/>
  </si>
  <si>
    <t>問14(4) 意思の確認・推定状況</t>
    <rPh sb="0" eb="1">
      <t>トイ</t>
    </rPh>
    <phoneticPr fontId="7"/>
  </si>
  <si>
    <t>病状や状態の変化等への備えに関する包括的指示</t>
    <phoneticPr fontId="7"/>
  </si>
  <si>
    <t>外部医療機関への受診・入退院にかかる調整</t>
    <phoneticPr fontId="7"/>
  </si>
  <si>
    <t>首都圏</t>
    <rPh sb="0" eb="3">
      <t>シュトケン</t>
    </rPh>
    <phoneticPr fontId="4"/>
  </si>
  <si>
    <t>中部圏</t>
    <rPh sb="0" eb="3">
      <t>チュウブケン</t>
    </rPh>
    <phoneticPr fontId="4"/>
  </si>
  <si>
    <t>近畿圏</t>
    <rPh sb="0" eb="3">
      <t>キンキケン</t>
    </rPh>
    <phoneticPr fontId="4"/>
  </si>
  <si>
    <t>その他</t>
    <rPh sb="2" eb="3">
      <t>タ</t>
    </rPh>
    <phoneticPr fontId="4"/>
  </si>
  <si>
    <t>町村</t>
    <rPh sb="0" eb="2">
      <t>チョウソン</t>
    </rPh>
    <phoneticPr fontId="4"/>
  </si>
  <si>
    <t>１級地</t>
    <rPh sb="1" eb="3">
      <t>キュウチ</t>
    </rPh>
    <phoneticPr fontId="12"/>
  </si>
  <si>
    <t>２級地</t>
    <rPh sb="1" eb="3">
      <t>キュウチ</t>
    </rPh>
    <phoneticPr fontId="12"/>
  </si>
  <si>
    <t>３級地</t>
    <rPh sb="1" eb="3">
      <t>キュウチ</t>
    </rPh>
    <phoneticPr fontId="12"/>
  </si>
  <si>
    <t>４級地</t>
    <rPh sb="1" eb="3">
      <t>キュウチ</t>
    </rPh>
    <phoneticPr fontId="12"/>
  </si>
  <si>
    <t>５級地</t>
    <rPh sb="1" eb="3">
      <t>キュウチ</t>
    </rPh>
    <phoneticPr fontId="12"/>
  </si>
  <si>
    <t>６級地</t>
    <rPh sb="1" eb="3">
      <t>キュウチ</t>
    </rPh>
    <phoneticPr fontId="12"/>
  </si>
  <si>
    <t>７級地</t>
    <rPh sb="1" eb="3">
      <t>キュウチ</t>
    </rPh>
    <phoneticPr fontId="12"/>
  </si>
  <si>
    <t>エラー・
無回答</t>
    <rPh sb="5" eb="8">
      <t>ムカイトウ</t>
    </rPh>
    <phoneticPr fontId="7"/>
  </si>
  <si>
    <t>平均
（時間）</t>
    <rPh sb="0" eb="2">
      <t>ヘイキン</t>
    </rPh>
    <rPh sb="4" eb="6">
      <t>ジカン</t>
    </rPh>
    <phoneticPr fontId="7"/>
  </si>
  <si>
    <t>平均
（％）</t>
    <rPh sb="0" eb="2">
      <t>ヘイキン</t>
    </rPh>
    <phoneticPr fontId="7"/>
  </si>
  <si>
    <t>１人</t>
    <rPh sb="1" eb="2">
      <t>ニン</t>
    </rPh>
    <phoneticPr fontId="4"/>
  </si>
  <si>
    <t>２人</t>
    <rPh sb="1" eb="2">
      <t>ニン</t>
    </rPh>
    <phoneticPr fontId="4"/>
  </si>
  <si>
    <t>雇用契約
（正規職員）</t>
    <phoneticPr fontId="7"/>
  </si>
  <si>
    <t>雇用契約
（嘱託等）</t>
    <phoneticPr fontId="7"/>
  </si>
  <si>
    <t>エラー・
無回答</t>
    <rPh sb="5" eb="8">
      <t>ムカイトウ</t>
    </rPh>
    <phoneticPr fontId="8"/>
  </si>
  <si>
    <t>１万円未満</t>
    <rPh sb="1" eb="3">
      <t>マンエン</t>
    </rPh>
    <rPh sb="3" eb="5">
      <t>ミマン</t>
    </rPh>
    <phoneticPr fontId="4"/>
  </si>
  <si>
    <t>１～２万円未満</t>
    <rPh sb="3" eb="5">
      <t>マンエン</t>
    </rPh>
    <rPh sb="5" eb="7">
      <t>ミマン</t>
    </rPh>
    <phoneticPr fontId="4"/>
  </si>
  <si>
    <t>２～３万円未満</t>
    <rPh sb="3" eb="5">
      <t>マンエン</t>
    </rPh>
    <rPh sb="5" eb="7">
      <t>ミマン</t>
    </rPh>
    <phoneticPr fontId="4"/>
  </si>
  <si>
    <t>３～５万円未満</t>
    <rPh sb="3" eb="5">
      <t>マンエン</t>
    </rPh>
    <rPh sb="5" eb="7">
      <t>ミマン</t>
    </rPh>
    <phoneticPr fontId="4"/>
  </si>
  <si>
    <t>５万円以上</t>
    <rPh sb="1" eb="3">
      <t>マンエン</t>
    </rPh>
    <rPh sb="3" eb="5">
      <t>イジョウ</t>
    </rPh>
    <phoneticPr fontId="4"/>
  </si>
  <si>
    <t>無回答</t>
    <rPh sb="0" eb="3">
      <t>ムカイトウ</t>
    </rPh>
    <phoneticPr fontId="4"/>
  </si>
  <si>
    <t>平均
（円）</t>
    <rPh sb="0" eb="2">
      <t>ヘイキン</t>
    </rPh>
    <rPh sb="4" eb="5">
      <t>エン</t>
    </rPh>
    <phoneticPr fontId="7"/>
  </si>
  <si>
    <t>あり</t>
    <phoneticPr fontId="8"/>
  </si>
  <si>
    <t>なし</t>
    <phoneticPr fontId="8"/>
  </si>
  <si>
    <t>あり</t>
    <phoneticPr fontId="8"/>
  </si>
  <si>
    <t>３個以下</t>
    <rPh sb="1" eb="2">
      <t>コ</t>
    </rPh>
    <rPh sb="2" eb="4">
      <t>イカ</t>
    </rPh>
    <phoneticPr fontId="4"/>
  </si>
  <si>
    <t>４～９個</t>
    <rPh sb="3" eb="4">
      <t>コ</t>
    </rPh>
    <phoneticPr fontId="4"/>
  </si>
  <si>
    <t>10～14個</t>
    <rPh sb="5" eb="6">
      <t>コ</t>
    </rPh>
    <phoneticPr fontId="4"/>
  </si>
  <si>
    <t>15個以上</t>
    <rPh sb="2" eb="3">
      <t>コ</t>
    </rPh>
    <rPh sb="3" eb="5">
      <t>イジョウ</t>
    </rPh>
    <phoneticPr fontId="4"/>
  </si>
  <si>
    <t>－</t>
    <phoneticPr fontId="7"/>
  </si>
  <si>
    <t>５％未満(０％含む)</t>
    <phoneticPr fontId="7"/>
  </si>
  <si>
    <t>５％未満(０％含む)</t>
    <rPh sb="7" eb="8">
      <t>フク</t>
    </rPh>
    <phoneticPr fontId="7"/>
  </si>
  <si>
    <t>問6(8)3　期待している役割</t>
    <rPh sb="0" eb="1">
      <t>トイ</t>
    </rPh>
    <rPh sb="7" eb="9">
      <t>キタイ</t>
    </rPh>
    <rPh sb="13" eb="15">
      <t>ヤクワリ</t>
    </rPh>
    <phoneticPr fontId="7"/>
  </si>
  <si>
    <t>問6(8)9　期待している役割</t>
    <rPh sb="0" eb="1">
      <t>トイ</t>
    </rPh>
    <phoneticPr fontId="9"/>
  </si>
  <si>
    <t>問6(8)15　期待している役割</t>
    <rPh sb="0" eb="1">
      <t>トイ</t>
    </rPh>
    <phoneticPr fontId="9"/>
  </si>
  <si>
    <t>配置医師以外による</t>
    <rPh sb="0" eb="6">
      <t>ハイチイシイガイ</t>
    </rPh>
    <phoneticPr fontId="7"/>
  </si>
  <si>
    <t>問６(9) 実際に果たしている役割（選択された数）</t>
    <rPh sb="0" eb="1">
      <t>トイ</t>
    </rPh>
    <rPh sb="6" eb="8">
      <t>ジッサイ</t>
    </rPh>
    <rPh sb="9" eb="10">
      <t>ハ</t>
    </rPh>
    <rPh sb="15" eb="17">
      <t>ヤクワリ</t>
    </rPh>
    <rPh sb="18" eb="20">
      <t>センタク</t>
    </rPh>
    <rPh sb="23" eb="24">
      <t>スウ</t>
    </rPh>
    <phoneticPr fontId="8"/>
  </si>
  <si>
    <t>「たんの吸引」「胃ろう・腸ろうの管理」「経鼻経管栄養の管理」のいずれかを要する実人数の定員における割合</t>
    <rPh sb="43" eb="45">
      <t>テイイン</t>
    </rPh>
    <rPh sb="49" eb="51">
      <t>ワリアイ</t>
    </rPh>
    <phoneticPr fontId="7"/>
  </si>
  <si>
    <t>医療処置を要する</t>
  </si>
  <si>
    <t>医療処置を要する</t>
    <phoneticPr fontId="7"/>
  </si>
  <si>
    <t>入所者の割合</t>
  </si>
  <si>
    <t>入所者の割合</t>
    <phoneticPr fontId="7"/>
  </si>
  <si>
    <t>協力医療機関の連携内容
「緊急の場合の対応」
（選択肢１、２いずれかに〇）</t>
    <rPh sb="0" eb="2">
      <t>キョウリョク</t>
    </rPh>
    <rPh sb="2" eb="4">
      <t>イリョウ</t>
    </rPh>
    <rPh sb="4" eb="6">
      <t>キカン</t>
    </rPh>
    <rPh sb="7" eb="11">
      <t>レンケイナイヨウ</t>
    </rPh>
    <phoneticPr fontId="7"/>
  </si>
  <si>
    <t>問6(5)/(7)②</t>
    <rPh sb="0" eb="1">
      <t>トイ</t>
    </rPh>
    <phoneticPr fontId="7"/>
  </si>
  <si>
    <t>（作成）月額報酬換算額</t>
    <rPh sb="1" eb="3">
      <t>サクセイ</t>
    </rPh>
    <rPh sb="4" eb="6">
      <t>ゲツガク</t>
    </rPh>
    <rPh sb="6" eb="8">
      <t>ホウシュウ</t>
    </rPh>
    <rPh sb="8" eb="10">
      <t>カンサン</t>
    </rPh>
    <rPh sb="10" eb="11">
      <t>ガク</t>
    </rPh>
    <phoneticPr fontId="7"/>
  </si>
  <si>
    <t>配置医師以外が算定できる診療報酬の認知点数</t>
    <rPh sb="0" eb="2">
      <t>ハイチ</t>
    </rPh>
    <rPh sb="2" eb="4">
      <t>イシ</t>
    </rPh>
    <rPh sb="4" eb="6">
      <t>イガイ</t>
    </rPh>
    <rPh sb="7" eb="9">
      <t>サンテイ</t>
    </rPh>
    <rPh sb="12" eb="14">
      <t>シンリョウ</t>
    </rPh>
    <rPh sb="14" eb="16">
      <t>ホウシュウ</t>
    </rPh>
    <rPh sb="17" eb="19">
      <t>ニンチ</t>
    </rPh>
    <phoneticPr fontId="7"/>
  </si>
  <si>
    <t>配置医師が算定できる診療報酬の認知点数</t>
    <phoneticPr fontId="7"/>
  </si>
  <si>
    <t>問2(4)</t>
    <rPh sb="0" eb="1">
      <t>トイ</t>
    </rPh>
    <phoneticPr fontId="4"/>
  </si>
  <si>
    <t>加算なし</t>
    <rPh sb="0" eb="2">
      <t>カサン</t>
    </rPh>
    <phoneticPr fontId="4"/>
  </si>
  <si>
    <t>常勤医師配置加算の</t>
    <phoneticPr fontId="7"/>
  </si>
  <si>
    <t>加算あり</t>
    <rPh sb="0" eb="2">
      <t>カサン</t>
    </rPh>
    <phoneticPr fontId="4"/>
  </si>
  <si>
    <t>算定状況</t>
    <phoneticPr fontId="7"/>
  </si>
  <si>
    <t>問2(5)</t>
    <rPh sb="0" eb="1">
      <t>トイ</t>
    </rPh>
    <phoneticPr fontId="4"/>
  </si>
  <si>
    <t>配置医師緊急時対応加算</t>
    <phoneticPr fontId="7"/>
  </si>
  <si>
    <t>の算定状況</t>
    <phoneticPr fontId="7"/>
  </si>
  <si>
    <t>看護職員数（常勤換算）</t>
    <rPh sb="0" eb="2">
      <t>カンゴ</t>
    </rPh>
    <rPh sb="2" eb="4">
      <t>ショクイン</t>
    </rPh>
    <rPh sb="6" eb="8">
      <t>ジョウキン</t>
    </rPh>
    <rPh sb="8" eb="10">
      <t>カンサン</t>
    </rPh>
    <phoneticPr fontId="7"/>
  </si>
  <si>
    <t>10回以上</t>
    <rPh sb="2" eb="5">
      <t>カイイジョウ</t>
    </rPh>
    <phoneticPr fontId="7"/>
  </si>
  <si>
    <t>一定の期間（１～２か月）で必ず入所者全員を診察</t>
    <phoneticPr fontId="7"/>
  </si>
  <si>
    <t>ほとんどの入所者で決めている</t>
    <phoneticPr fontId="7"/>
  </si>
  <si>
    <t>入所者全員に実施している</t>
    <phoneticPr fontId="7"/>
  </si>
  <si>
    <t>在宅療養支援診療所</t>
    <phoneticPr fontId="7"/>
  </si>
  <si>
    <t>配置医師本人</t>
    <phoneticPr fontId="7"/>
  </si>
  <si>
    <t>基本報酬に含まれる</t>
    <phoneticPr fontId="7"/>
  </si>
  <si>
    <t>別途、駆けつけ１回あたり報酬を支払う</t>
    <phoneticPr fontId="7"/>
  </si>
  <si>
    <t>当該施設のみ</t>
    <phoneticPr fontId="7"/>
  </si>
  <si>
    <t>「施設で亡くなりたい」という希望があれば、その希望を受け入れる</t>
    <phoneticPr fontId="7"/>
  </si>
  <si>
    <t>電話対応・駆けつけ対応ともに未実施</t>
    <phoneticPr fontId="7"/>
  </si>
  <si>
    <t>配置医師不在時（平日・日中以外）の</t>
    <rPh sb="0" eb="2">
      <t>ハイチ</t>
    </rPh>
    <rPh sb="2" eb="4">
      <t>イシ</t>
    </rPh>
    <rPh sb="4" eb="6">
      <t>フザイ</t>
    </rPh>
    <rPh sb="6" eb="7">
      <t>ジ</t>
    </rPh>
    <rPh sb="8" eb="10">
      <t>ヘイジツ</t>
    </rPh>
    <rPh sb="11" eb="13">
      <t>ニッチュウ</t>
    </rPh>
    <rPh sb="13" eb="15">
      <t>イガイ</t>
    </rPh>
    <phoneticPr fontId="7"/>
  </si>
  <si>
    <t>オンコール対応の実施実績</t>
  </si>
  <si>
    <t>オンコール対応の実施実績</t>
    <phoneticPr fontId="7"/>
  </si>
  <si>
    <t>電話対応・駆けつけ対応共に実施</t>
    <phoneticPr fontId="7"/>
  </si>
  <si>
    <t>電話対応のみ実施（駆けつけ対応は未実施）</t>
    <phoneticPr fontId="7"/>
  </si>
  <si>
    <t>駆けつけ対応のみ実施（電話対応は未実施）</t>
    <phoneticPr fontId="7"/>
  </si>
  <si>
    <t>問５(6)(7)配置医師不在時（平日・日中以外）のオンコール対応の実施実績</t>
    <rPh sb="0" eb="1">
      <t>トイ</t>
    </rPh>
    <phoneticPr fontId="8"/>
  </si>
  <si>
    <t>問５(6)(7) 配置医師不在時（平日・日中以外）のオンコール対応の実施実績</t>
    <rPh sb="0" eb="1">
      <t>トイ</t>
    </rPh>
    <phoneticPr fontId="8"/>
  </si>
  <si>
    <t xml:space="preserve">問9(4) 協力医療機関の連携内容「緊急の場合の対応」
</t>
    <rPh sb="0" eb="1">
      <t>トイ</t>
    </rPh>
    <phoneticPr fontId="7"/>
  </si>
  <si>
    <t>（選択肢１、２いずれかに〇）</t>
    <phoneticPr fontId="7"/>
  </si>
  <si>
    <t>配置医師不在時（平日・日中以外）の</t>
    <phoneticPr fontId="7"/>
  </si>
  <si>
    <t>都市区分（級地）</t>
    <rPh sb="0" eb="2">
      <t>トシ</t>
    </rPh>
    <rPh sb="2" eb="4">
      <t>クブン</t>
    </rPh>
    <rPh sb="5" eb="6">
      <t>キュウ</t>
    </rPh>
    <rPh sb="6" eb="7">
      <t>チ</t>
    </rPh>
    <phoneticPr fontId="8"/>
  </si>
  <si>
    <t>問3(3)</t>
    <rPh sb="0" eb="1">
      <t>トイ</t>
    </rPh>
    <phoneticPr fontId="6"/>
  </si>
  <si>
    <t>看護職員数(常勤換算)</t>
    <phoneticPr fontId="7"/>
  </si>
  <si>
    <t>２人未満</t>
    <rPh sb="1" eb="2">
      <t>ヒト</t>
    </rPh>
    <rPh sb="2" eb="4">
      <t>ミマン</t>
    </rPh>
    <phoneticPr fontId="6"/>
  </si>
  <si>
    <t>２～４人未満</t>
    <rPh sb="3" eb="4">
      <t>ヒト</t>
    </rPh>
    <rPh sb="4" eb="6">
      <t>ミマン</t>
    </rPh>
    <phoneticPr fontId="6"/>
  </si>
  <si>
    <t>４～６人未満</t>
    <rPh sb="3" eb="4">
      <t>ヒト</t>
    </rPh>
    <rPh sb="4" eb="6">
      <t>ミマン</t>
    </rPh>
    <phoneticPr fontId="6"/>
  </si>
  <si>
    <t>６～８人未満</t>
    <rPh sb="3" eb="4">
      <t>ヒト</t>
    </rPh>
    <rPh sb="4" eb="6">
      <t>ミマン</t>
    </rPh>
    <phoneticPr fontId="6"/>
  </si>
  <si>
    <t>８人以上</t>
    <rPh sb="1" eb="2">
      <t>ニン</t>
    </rPh>
    <rPh sb="2" eb="4">
      <t>イジョウ</t>
    </rPh>
    <phoneticPr fontId="6"/>
  </si>
  <si>
    <t>エラー・
無回答</t>
    <rPh sb="5" eb="8">
      <t>ムカイトウ</t>
    </rPh>
    <phoneticPr fontId="6"/>
  </si>
  <si>
    <t>問3(4)</t>
    <rPh sb="0" eb="1">
      <t>トイ</t>
    </rPh>
    <phoneticPr fontId="6"/>
  </si>
  <si>
    <t>９時間未満</t>
    <rPh sb="1" eb="3">
      <t>ジカン</t>
    </rPh>
    <rPh sb="3" eb="5">
      <t>ミマン</t>
    </rPh>
    <phoneticPr fontId="6"/>
  </si>
  <si>
    <t>９～10時間未満</t>
    <rPh sb="4" eb="6">
      <t>ジカン</t>
    </rPh>
    <rPh sb="6" eb="8">
      <t>ミマン</t>
    </rPh>
    <phoneticPr fontId="6"/>
  </si>
  <si>
    <t>10～12時間未満</t>
    <rPh sb="5" eb="7">
      <t>ジカン</t>
    </rPh>
    <rPh sb="7" eb="9">
      <t>ミマン</t>
    </rPh>
    <phoneticPr fontId="6"/>
  </si>
  <si>
    <t>12時間以上</t>
    <rPh sb="2" eb="4">
      <t>ジカン</t>
    </rPh>
    <rPh sb="4" eb="6">
      <t>イジョウ</t>
    </rPh>
    <phoneticPr fontId="6"/>
  </si>
  <si>
    <t>無回答</t>
    <rPh sb="0" eb="3">
      <t>ムカイトウ</t>
    </rPh>
    <phoneticPr fontId="6"/>
  </si>
  <si>
    <t>問3(6)
夜間の看護体制</t>
    <rPh sb="0" eb="1">
      <t>トイ</t>
    </rPh>
    <phoneticPr fontId="6"/>
  </si>
  <si>
    <t>看護職員が必ず勤務</t>
  </si>
  <si>
    <t>看護職員が必ず勤務</t>
    <phoneticPr fontId="7"/>
  </si>
  <si>
    <t>している時間数</t>
  </si>
  <si>
    <t>している時間数</t>
    <phoneticPr fontId="7"/>
  </si>
  <si>
    <t>「人生の最終段階における医療・ケア」に関する意思の推定を得る相手の想定</t>
    <phoneticPr fontId="7"/>
  </si>
  <si>
    <t>「人生の最終段階における医療・ケア」に関する意思の確認・推定状況</t>
    <rPh sb="1" eb="3">
      <t>ジンセイ</t>
    </rPh>
    <rPh sb="4" eb="6">
      <t>サイシュウ</t>
    </rPh>
    <rPh sb="6" eb="8">
      <t>ダンカイ</t>
    </rPh>
    <rPh sb="12" eb="14">
      <t>イリョウ</t>
    </rPh>
    <rPh sb="19" eb="20">
      <t>カン</t>
    </rPh>
    <rPh sb="22" eb="24">
      <t>イシ</t>
    </rPh>
    <rPh sb="25" eb="27">
      <t>カクニン</t>
    </rPh>
    <rPh sb="28" eb="30">
      <t>スイテイ</t>
    </rPh>
    <rPh sb="30" eb="32">
      <t>ジョウキョウ</t>
    </rPh>
    <phoneticPr fontId="7"/>
  </si>
  <si>
    <t>問１(2) 施設開設年月</t>
    <rPh sb="0" eb="1">
      <t>トイ</t>
    </rPh>
    <rPh sb="6" eb="8">
      <t>シセツ</t>
    </rPh>
    <rPh sb="8" eb="10">
      <t>カイセツ</t>
    </rPh>
    <rPh sb="10" eb="12">
      <t>ネンゲツ</t>
    </rPh>
    <phoneticPr fontId="5"/>
  </si>
  <si>
    <t>～1999年</t>
    <rPh sb="5" eb="6">
      <t>ネン</t>
    </rPh>
    <phoneticPr fontId="7"/>
  </si>
  <si>
    <t>2000～2005年</t>
    <rPh sb="9" eb="10">
      <t>ネン</t>
    </rPh>
    <phoneticPr fontId="7"/>
  </si>
  <si>
    <t>2006～2011年</t>
    <rPh sb="9" eb="10">
      <t>ネン</t>
    </rPh>
    <phoneticPr fontId="7"/>
  </si>
  <si>
    <t>2012～2017年</t>
    <rPh sb="9" eb="10">
      <t>ネン</t>
    </rPh>
    <phoneticPr fontId="7"/>
  </si>
  <si>
    <t>2018～2022年</t>
    <rPh sb="9" eb="10">
      <t>ネン</t>
    </rPh>
    <phoneticPr fontId="7"/>
  </si>
  <si>
    <t>24時間以上</t>
    <phoneticPr fontId="7"/>
  </si>
  <si>
    <t>24時間以上</t>
    <rPh sb="2" eb="6">
      <t>ジカンイジョウ</t>
    </rPh>
    <phoneticPr fontId="7"/>
  </si>
  <si>
    <t>10～20
万円未満</t>
    <rPh sb="6" eb="8">
      <t>マンエン</t>
    </rPh>
    <rPh sb="8" eb="10">
      <t>ミマン</t>
    </rPh>
    <phoneticPr fontId="8"/>
  </si>
  <si>
    <t>10万円
未満</t>
    <rPh sb="2" eb="4">
      <t>マンエン</t>
    </rPh>
    <rPh sb="5" eb="7">
      <t>ミマン</t>
    </rPh>
    <phoneticPr fontId="8"/>
  </si>
  <si>
    <t>20～30
万円未満</t>
    <rPh sb="6" eb="8">
      <t>マンエン</t>
    </rPh>
    <rPh sb="8" eb="10">
      <t>ミマン</t>
    </rPh>
    <phoneticPr fontId="8"/>
  </si>
  <si>
    <t>30～40
万円未満</t>
    <rPh sb="6" eb="8">
      <t>マンエン</t>
    </rPh>
    <rPh sb="8" eb="10">
      <t>ミマン</t>
    </rPh>
    <phoneticPr fontId="8"/>
  </si>
  <si>
    <t>40万円
以上</t>
    <rPh sb="2" eb="4">
      <t>マンエン</t>
    </rPh>
    <rPh sb="5" eb="7">
      <t>イジョウ</t>
    </rPh>
    <phoneticPr fontId="8"/>
  </si>
  <si>
    <t>通常、施設の看護職員が
オンコールで対応</t>
    <phoneticPr fontId="7"/>
  </si>
  <si>
    <t>訪問看護ステーション、医療機関と
連携してオンコール体制をとっている</t>
    <phoneticPr fontId="7"/>
  </si>
  <si>
    <t>夜勤・当直の看護職員はおらず、
オンコール対応もしていない</t>
    <phoneticPr fontId="7"/>
  </si>
  <si>
    <t>常に夜勤または宿直の
看護職員が対応</t>
    <phoneticPr fontId="7"/>
  </si>
  <si>
    <t>配置医師が電話対応・
駆けつけ対応共に実施</t>
    <phoneticPr fontId="7"/>
  </si>
  <si>
    <t>配置医師が電話対応のみ実施
（駆けつけ対応は未実施）</t>
    <phoneticPr fontId="7"/>
  </si>
  <si>
    <t>配置医師が駆けつけ対応のみ実施
（電話対応は未実施）</t>
    <phoneticPr fontId="7"/>
  </si>
  <si>
    <t>配置医師が電話対応・駆けつけ対応
ともに未実施</t>
    <phoneticPr fontId="7"/>
  </si>
  <si>
    <t xml:space="preserve"> 前提</t>
    <rPh sb="1" eb="3">
      <t>ゼンテイ</t>
    </rPh>
    <phoneticPr fontId="18"/>
  </si>
  <si>
    <t>No.</t>
    <phoneticPr fontId="18"/>
  </si>
  <si>
    <t>表側</t>
    <rPh sb="0" eb="2">
      <t>ヒョウソク</t>
    </rPh>
    <phoneticPr fontId="18"/>
  </si>
  <si>
    <t>表頭</t>
    <rPh sb="0" eb="2">
      <t>ヒョウトウ</t>
    </rPh>
    <phoneticPr fontId="18"/>
  </si>
  <si>
    <t>施</t>
    <rPh sb="0" eb="1">
      <t>セ</t>
    </rPh>
    <phoneticPr fontId="18"/>
  </si>
  <si>
    <t>⑬ 医療処置を要する入居者の割合</t>
    <phoneticPr fontId="18"/>
  </si>
  <si>
    <t>ー</t>
    <phoneticPr fontId="18"/>
  </si>
  <si>
    <t>都市圏</t>
  </si>
  <si>
    <t>都市規模</t>
    <rPh sb="0" eb="2">
      <t>トシ</t>
    </rPh>
    <rPh sb="2" eb="4">
      <t>キボ</t>
    </rPh>
    <phoneticPr fontId="18"/>
  </si>
  <si>
    <t>地域区分（級地）</t>
    <rPh sb="0" eb="2">
      <t>チイキ</t>
    </rPh>
    <rPh sb="2" eb="4">
      <t>クブン</t>
    </rPh>
    <rPh sb="5" eb="6">
      <t>キュウ</t>
    </rPh>
    <rPh sb="6" eb="7">
      <t>チ</t>
    </rPh>
    <phoneticPr fontId="18"/>
  </si>
  <si>
    <t>医務室の保険医療機関としての指定状況</t>
    <phoneticPr fontId="18"/>
  </si>
  <si>
    <r>
      <t xml:space="preserve">併設・隣接の状況
</t>
    </r>
    <r>
      <rPr>
        <sz val="9"/>
        <color theme="1"/>
        <rFont val="ＭＳ Ｐゴシック"/>
        <family val="3"/>
        <charset val="128"/>
        <scheme val="minor"/>
      </rPr>
      <t>（併設の医療機関あり/隣接の医療機関あり/併設・隣接の医療機関なし）</t>
    </r>
    <rPh sb="0" eb="2">
      <t>ヘイセツ</t>
    </rPh>
    <rPh sb="3" eb="5">
      <t>リンセツ</t>
    </rPh>
    <rPh sb="6" eb="8">
      <t>ジョウキョウ</t>
    </rPh>
    <phoneticPr fontId="18"/>
  </si>
  <si>
    <t>オンコール対応と駆けつけ対応の実施状況（平日日中以外）</t>
    <phoneticPr fontId="18"/>
  </si>
  <si>
    <t xml:space="preserve">配置医師緊急時対応加算の算定有無 </t>
    <rPh sb="0" eb="2">
      <t>ハイチ</t>
    </rPh>
    <rPh sb="2" eb="4">
      <t>イシ</t>
    </rPh>
    <rPh sb="4" eb="7">
      <t>キンキュウジ</t>
    </rPh>
    <rPh sb="7" eb="9">
      <t>タイオウ</t>
    </rPh>
    <rPh sb="9" eb="11">
      <t>カサン</t>
    </rPh>
    <rPh sb="12" eb="14">
      <t>サンテイ</t>
    </rPh>
    <rPh sb="14" eb="16">
      <t>ウム</t>
    </rPh>
    <phoneticPr fontId="18"/>
  </si>
  <si>
    <t>看護職員総数（常勤換算）</t>
    <rPh sb="7" eb="11">
      <t>ジョウキンカンサン</t>
    </rPh>
    <phoneticPr fontId="18"/>
  </si>
  <si>
    <t>夜間の看護体制</t>
    <phoneticPr fontId="18"/>
  </si>
  <si>
    <t>入所者における要介護5以上の方の割合</t>
    <phoneticPr fontId="18"/>
  </si>
  <si>
    <t>配置医師の人数</t>
    <phoneticPr fontId="18"/>
  </si>
  <si>
    <t>(6)(7)</t>
    <phoneticPr fontId="18"/>
  </si>
  <si>
    <t>施設内で行う診療の対象</t>
    <phoneticPr fontId="18"/>
  </si>
  <si>
    <t>契約形態</t>
    <rPh sb="0" eb="2">
      <t>ケイヤク</t>
    </rPh>
    <rPh sb="2" eb="4">
      <t>ケイタイ</t>
    </rPh>
    <phoneticPr fontId="18"/>
  </si>
  <si>
    <t>契約上責任を持つ月あたりの時間
※月当たりは月当たり、週あたりは時間数×4.5</t>
    <rPh sb="0" eb="2">
      <t>ケイヤク</t>
    </rPh>
    <rPh sb="2" eb="3">
      <t>ジョウ</t>
    </rPh>
    <rPh sb="3" eb="5">
      <t>セキニン</t>
    </rPh>
    <rPh sb="6" eb="7">
      <t>モ</t>
    </rPh>
    <rPh sb="8" eb="9">
      <t>ツキ</t>
    </rPh>
    <rPh sb="13" eb="15">
      <t>ジカン</t>
    </rPh>
    <rPh sb="17" eb="19">
      <t>ツキア</t>
    </rPh>
    <rPh sb="22" eb="23">
      <t>ツキ</t>
    </rPh>
    <rPh sb="23" eb="24">
      <t>ア</t>
    </rPh>
    <rPh sb="27" eb="28">
      <t>シュウ</t>
    </rPh>
    <rPh sb="32" eb="35">
      <t>ジカンスウ</t>
    </rPh>
    <phoneticPr fontId="18"/>
  </si>
  <si>
    <t>① 報酬の支払先</t>
    <phoneticPr fontId="18"/>
  </si>
  <si>
    <t>③ 駆けつけ対応時の報酬分（選択肢３分類）</t>
    <rPh sb="2" eb="3">
      <t>カ</t>
    </rPh>
    <rPh sb="6" eb="8">
      <t>タイオウ</t>
    </rPh>
    <rPh sb="8" eb="9">
      <t>ジ</t>
    </rPh>
    <rPh sb="10" eb="12">
      <t>ホウシュウ</t>
    </rPh>
    <rPh sb="12" eb="13">
      <t>ブン</t>
    </rPh>
    <rPh sb="14" eb="17">
      <t>センタクシ</t>
    </rPh>
    <rPh sb="18" eb="20">
      <t>ブンルイ</t>
    </rPh>
    <phoneticPr fontId="18"/>
  </si>
  <si>
    <t>③ 駆けつけ対応時の報酬分（選択肢２の金額）</t>
    <rPh sb="2" eb="3">
      <t>カ</t>
    </rPh>
    <rPh sb="6" eb="8">
      <t>タイオウ</t>
    </rPh>
    <rPh sb="8" eb="9">
      <t>ジ</t>
    </rPh>
    <rPh sb="10" eb="12">
      <t>ホウシュウ</t>
    </rPh>
    <rPh sb="12" eb="13">
      <t>ブン</t>
    </rPh>
    <rPh sb="14" eb="17">
      <t>センタクシ</t>
    </rPh>
    <rPh sb="19" eb="21">
      <t>キンガク</t>
    </rPh>
    <phoneticPr fontId="18"/>
  </si>
  <si>
    <t>施</t>
    <phoneticPr fontId="18"/>
  </si>
  <si>
    <r>
      <t>（作成）月額報酬換算額</t>
    </r>
    <r>
      <rPr>
        <sz val="8"/>
        <color theme="1"/>
        <rFont val="ＭＳ Ｐゴシック"/>
        <family val="3"/>
        <charset val="128"/>
        <scheme val="minor"/>
      </rPr>
      <t xml:space="preserve">
</t>
    </r>
    <r>
      <rPr>
        <sz val="6"/>
        <color theme="1"/>
        <rFont val="ＭＳ Ｐゴシック"/>
        <family val="3"/>
        <charset val="128"/>
        <scheme val="minor"/>
      </rPr>
      <t>・問7②１月あたりが選択されている場合：当該金額＋A
・勤務１回あたり報酬が選択されている場合：問6(7)②×問6(6)の日＋A
A＝駆けつけ対応が別途報酬の場合の月あたり金額
※別途報酬の場合のみ上記に加えて計算（０回の場合もエラーにしない）
問6(7)③の1回あたり報酬×問5(7)の「駆けつけ対応」（平日・日中＋左記以外）÷問5(1)の配置医師人数</t>
    </r>
    <phoneticPr fontId="18"/>
  </si>
  <si>
    <r>
      <t xml:space="preserve">配置医師に期待する役割
</t>
    </r>
    <r>
      <rPr>
        <sz val="9"/>
        <color theme="1"/>
        <rFont val="ＭＳ Ｐゴシック"/>
        <family val="3"/>
        <charset val="128"/>
        <scheme val="minor"/>
      </rPr>
      <t>ー急変対応（施設内で勤務している時間以外での対応）</t>
    </r>
    <rPh sb="13" eb="17">
      <t>キュウヘンタイオウ</t>
    </rPh>
    <phoneticPr fontId="18"/>
  </si>
  <si>
    <r>
      <t xml:space="preserve">配置医師に期待する役割
</t>
    </r>
    <r>
      <rPr>
        <sz val="9"/>
        <color theme="1"/>
        <rFont val="ＭＳ Ｐゴシック"/>
        <family val="3"/>
        <charset val="128"/>
        <scheme val="minor"/>
      </rPr>
      <t>ー病状や状態の変化等への備えに対する包括的指示</t>
    </r>
    <rPh sb="13" eb="15">
      <t>ビョウジョウ</t>
    </rPh>
    <rPh sb="16" eb="18">
      <t>ジョウタイ</t>
    </rPh>
    <rPh sb="19" eb="21">
      <t>ヘンカ</t>
    </rPh>
    <rPh sb="21" eb="22">
      <t>トウ</t>
    </rPh>
    <rPh sb="24" eb="25">
      <t>ソナ</t>
    </rPh>
    <rPh sb="27" eb="28">
      <t>タイ</t>
    </rPh>
    <rPh sb="30" eb="32">
      <t>ホウカツ</t>
    </rPh>
    <rPh sb="32" eb="33">
      <t>テキ</t>
    </rPh>
    <rPh sb="33" eb="35">
      <t>シジ</t>
    </rPh>
    <phoneticPr fontId="18"/>
  </si>
  <si>
    <r>
      <t xml:space="preserve">配置医師に期待する役割
</t>
    </r>
    <r>
      <rPr>
        <sz val="9"/>
        <color theme="1"/>
        <rFont val="ＭＳ Ｐゴシック"/>
        <family val="3"/>
        <charset val="128"/>
        <scheme val="minor"/>
      </rPr>
      <t>ー外部医療機関の受診・入退院にかかる調整</t>
    </r>
    <rPh sb="13" eb="15">
      <t>ガイブ</t>
    </rPh>
    <rPh sb="15" eb="17">
      <t>イリョウ</t>
    </rPh>
    <rPh sb="17" eb="19">
      <t>キカン</t>
    </rPh>
    <rPh sb="20" eb="22">
      <t>ジュシン</t>
    </rPh>
    <rPh sb="23" eb="26">
      <t>ニュウタイイン</t>
    </rPh>
    <rPh sb="30" eb="32">
      <t>チョウセイ</t>
    </rPh>
    <phoneticPr fontId="18"/>
  </si>
  <si>
    <r>
      <t xml:space="preserve">配置医師が実際に果たしている役割
</t>
    </r>
    <r>
      <rPr>
        <sz val="9"/>
        <color theme="1"/>
        <rFont val="ＭＳ Ｐゴシック"/>
        <family val="3"/>
        <charset val="128"/>
        <scheme val="minor"/>
      </rPr>
      <t>ー急変対応（施設内で勤務している時間以外での対応）</t>
    </r>
    <rPh sb="0" eb="2">
      <t>ハイチ</t>
    </rPh>
    <rPh sb="2" eb="4">
      <t>イシ</t>
    </rPh>
    <rPh sb="5" eb="7">
      <t>ジッサイ</t>
    </rPh>
    <rPh sb="8" eb="9">
      <t>ハ</t>
    </rPh>
    <rPh sb="14" eb="16">
      <t>ヤクワリ</t>
    </rPh>
    <rPh sb="18" eb="20">
      <t>キュウヘン</t>
    </rPh>
    <rPh sb="20" eb="22">
      <t>タイオウ</t>
    </rPh>
    <phoneticPr fontId="18"/>
  </si>
  <si>
    <r>
      <t xml:space="preserve">配置医師が実際に果たしている役割
</t>
    </r>
    <r>
      <rPr>
        <sz val="9"/>
        <color theme="1"/>
        <rFont val="ＭＳ Ｐゴシック"/>
        <family val="3"/>
        <charset val="128"/>
        <scheme val="minor"/>
      </rPr>
      <t>ー病状や状態の変化等への備えに対する包括的指示</t>
    </r>
    <phoneticPr fontId="18"/>
  </si>
  <si>
    <r>
      <t xml:space="preserve">配置医師が実際に果たしている役割
</t>
    </r>
    <r>
      <rPr>
        <sz val="9"/>
        <color theme="1"/>
        <rFont val="ＭＳ Ｐゴシック"/>
        <family val="3"/>
        <charset val="128"/>
        <scheme val="minor"/>
      </rPr>
      <t>ー外部医療機関の受診・入退院にかかる調整</t>
    </r>
    <phoneticPr fontId="18"/>
  </si>
  <si>
    <r>
      <t xml:space="preserve">実際に果たしている役割の多寡
</t>
    </r>
    <r>
      <rPr>
        <sz val="9"/>
        <color theme="1"/>
        <rFont val="ＭＳ Ｐゴシック"/>
        <family val="3"/>
        <charset val="128"/>
        <scheme val="minor"/>
      </rPr>
      <t>（3個以下,4個-9個,10-15個,15個以上）</t>
    </r>
    <phoneticPr fontId="18"/>
  </si>
  <si>
    <t>訪問診療を受けた延べ利用回数</t>
    <rPh sb="12" eb="14">
      <t>カイスウ</t>
    </rPh>
    <phoneticPr fontId="18"/>
  </si>
  <si>
    <t>往診を受けた延べ利用回数</t>
    <phoneticPr fontId="18"/>
  </si>
  <si>
    <t>訪問看護を受けた延べ利用回数</t>
    <rPh sb="0" eb="2">
      <t>ホウモン</t>
    </rPh>
    <rPh sb="2" eb="4">
      <t>カンゴ</t>
    </rPh>
    <rPh sb="5" eb="6">
      <t>ウ</t>
    </rPh>
    <rPh sb="8" eb="9">
      <t>ノ</t>
    </rPh>
    <rPh sb="10" eb="12">
      <t>リヨウ</t>
    </rPh>
    <phoneticPr fontId="18"/>
  </si>
  <si>
    <t>協力医療機関のオンコール対応の有無（①②選択かそれ以外か）</t>
    <phoneticPr fontId="18"/>
  </si>
  <si>
    <t>直近2か月の救急者の搬送回数（合計）</t>
    <phoneticPr fontId="18"/>
  </si>
  <si>
    <t>入院していた入所者数ー救急搬送によるもの
（新型コロナウイルス以外）</t>
    <phoneticPr fontId="18"/>
  </si>
  <si>
    <t>看取りの受け入れ方針</t>
    <phoneticPr fontId="18"/>
  </si>
  <si>
    <t>意思の推定を得る相手の想定</t>
    <phoneticPr fontId="18"/>
  </si>
  <si>
    <t>意思の確認・推定状況</t>
    <rPh sb="0" eb="2">
      <t>イシ</t>
    </rPh>
    <rPh sb="3" eb="5">
      <t>カクニン</t>
    </rPh>
    <rPh sb="6" eb="8">
      <t>スイテイ</t>
    </rPh>
    <rPh sb="8" eb="10">
      <t>ジョウキョウ</t>
    </rPh>
    <phoneticPr fontId="18"/>
  </si>
  <si>
    <t>（参考） 配置医師と時間数と報酬・役割の関連性</t>
    <rPh sb="1" eb="3">
      <t>サンコウ</t>
    </rPh>
    <phoneticPr fontId="18"/>
  </si>
  <si>
    <t>（作成）月額報酬換算額</t>
    <rPh sb="1" eb="3">
      <t>サクセイ</t>
    </rPh>
    <phoneticPr fontId="18"/>
  </si>
  <si>
    <t>（作成）月額報酬換算額</t>
    <phoneticPr fontId="18"/>
  </si>
  <si>
    <r>
      <t xml:space="preserve"> 実際に果たしている役割（選択された数）
</t>
    </r>
    <r>
      <rPr>
        <sz val="9"/>
        <color theme="1"/>
        <rFont val="ＭＳ Ｐゴシック"/>
        <family val="3"/>
        <charset val="128"/>
        <scheme val="minor"/>
      </rPr>
      <t>（3個以下,4個-9個,10-15個,15個以上）</t>
    </r>
    <phoneticPr fontId="18"/>
  </si>
  <si>
    <t>施設_クロス集計結果目次</t>
    <rPh sb="0" eb="2">
      <t>シセツ</t>
    </rPh>
    <phoneticPr fontId="18"/>
  </si>
  <si>
    <t>１．配置医師の電話対応・駆けつけ対応に関するクロス集計</t>
    <phoneticPr fontId="18"/>
  </si>
  <si>
    <t>図表 目的変数同士のクロス集計 [クロス集計1-0]</t>
    <rPh sb="0" eb="2">
      <t>ズヒョウ</t>
    </rPh>
    <rPh sb="3" eb="5">
      <t>モクテキ</t>
    </rPh>
    <rPh sb="5" eb="7">
      <t>ヘンスウ</t>
    </rPh>
    <rPh sb="7" eb="9">
      <t>ドウシ</t>
    </rPh>
    <rPh sb="13" eb="15">
      <t>シュウケイ</t>
    </rPh>
    <rPh sb="20" eb="22">
      <t>シュウケイ</t>
    </rPh>
    <phoneticPr fontId="18"/>
  </si>
  <si>
    <r>
      <t xml:space="preserve">実際に果たしている役割
</t>
    </r>
    <r>
      <rPr>
        <sz val="10"/>
        <color theme="1"/>
        <rFont val="ＭＳ Ｐゴシック"/>
        <family val="3"/>
        <charset val="128"/>
        <scheme val="minor"/>
      </rPr>
      <t>-急変対応（施設内で勤務している時間以外での対応）</t>
    </r>
    <phoneticPr fontId="18"/>
  </si>
  <si>
    <t>図表 施設の特性 [クロス集計1-1]</t>
    <rPh sb="0" eb="2">
      <t>ズヒョウ</t>
    </rPh>
    <rPh sb="3" eb="5">
      <t>シセツ</t>
    </rPh>
    <rPh sb="6" eb="8">
      <t>トクセイ</t>
    </rPh>
    <rPh sb="13" eb="15">
      <t>シュウケイ</t>
    </rPh>
    <phoneticPr fontId="18"/>
  </si>
  <si>
    <t>常勤医師配置加算の算定有無</t>
    <rPh sb="0" eb="2">
      <t>ジョウキン</t>
    </rPh>
    <rPh sb="2" eb="4">
      <t>イシ</t>
    </rPh>
    <rPh sb="4" eb="6">
      <t>ハイチ</t>
    </rPh>
    <rPh sb="6" eb="8">
      <t>カサン</t>
    </rPh>
    <rPh sb="9" eb="11">
      <t>サンテイ</t>
    </rPh>
    <rPh sb="11" eb="13">
      <t>ウム</t>
    </rPh>
    <phoneticPr fontId="18"/>
  </si>
  <si>
    <t>夜間の看護体制</t>
    <rPh sb="0" eb="2">
      <t>ヤカン</t>
    </rPh>
    <rPh sb="3" eb="5">
      <t>カンゴ</t>
    </rPh>
    <rPh sb="5" eb="7">
      <t>タイセイ</t>
    </rPh>
    <phoneticPr fontId="18"/>
  </si>
  <si>
    <t>医療処置を要する入所者の割合（⑬ 全医療処置）</t>
    <rPh sb="0" eb="2">
      <t>イリョウ</t>
    </rPh>
    <rPh sb="2" eb="4">
      <t>ショチ</t>
    </rPh>
    <rPh sb="5" eb="6">
      <t>ヨウ</t>
    </rPh>
    <rPh sb="8" eb="11">
      <t>ニュウショシャ</t>
    </rPh>
    <rPh sb="12" eb="14">
      <t>ワリアイ</t>
    </rPh>
    <rPh sb="17" eb="18">
      <t>ゼン</t>
    </rPh>
    <rPh sb="18" eb="20">
      <t>イリョウ</t>
    </rPh>
    <rPh sb="20" eb="22">
      <t>ショチ</t>
    </rPh>
    <phoneticPr fontId="18"/>
  </si>
  <si>
    <t>医療処置を要する入所者の割合（⑭たん・胃ろう腸ろう・経経管栄養のみ）</t>
    <rPh sb="0" eb="2">
      <t>イリョウ</t>
    </rPh>
    <rPh sb="2" eb="4">
      <t>ショチ</t>
    </rPh>
    <rPh sb="5" eb="6">
      <t>ヨウ</t>
    </rPh>
    <rPh sb="8" eb="11">
      <t>ニュウショシャ</t>
    </rPh>
    <rPh sb="12" eb="14">
      <t>ワリアイ</t>
    </rPh>
    <rPh sb="19" eb="20">
      <t>イ</t>
    </rPh>
    <rPh sb="22" eb="23">
      <t>チョウ</t>
    </rPh>
    <rPh sb="26" eb="27">
      <t>キョウ</t>
    </rPh>
    <rPh sb="27" eb="31">
      <t>ケイカンエイヨウ</t>
    </rPh>
    <phoneticPr fontId="18"/>
  </si>
  <si>
    <t>看護職員総数（常勤換算）</t>
    <rPh sb="0" eb="6">
      <t>カンゴショクインソウスウ</t>
    </rPh>
    <rPh sb="7" eb="9">
      <t>ジョウキン</t>
    </rPh>
    <rPh sb="9" eb="11">
      <t>カンサン</t>
    </rPh>
    <phoneticPr fontId="18"/>
  </si>
  <si>
    <t>看護職員が必ず勤務している時間帯</t>
    <rPh sb="0" eb="4">
      <t>カンゴショクイン</t>
    </rPh>
    <rPh sb="5" eb="6">
      <t>カナラ</t>
    </rPh>
    <rPh sb="7" eb="9">
      <t>キンム</t>
    </rPh>
    <rPh sb="13" eb="16">
      <t>ジカンタイ</t>
    </rPh>
    <phoneticPr fontId="18"/>
  </si>
  <si>
    <t>夜間の看護体制</t>
    <rPh sb="0" eb="2">
      <t>ヤカン</t>
    </rPh>
    <rPh sb="3" eb="7">
      <t>カンゴタイセイ</t>
    </rPh>
    <phoneticPr fontId="18"/>
  </si>
  <si>
    <r>
      <t xml:space="preserve">実際に果たしている役割
</t>
    </r>
    <r>
      <rPr>
        <sz val="10"/>
        <color theme="1"/>
        <rFont val="ＭＳ Ｐゴシック"/>
        <family val="3"/>
        <charset val="128"/>
        <scheme val="minor"/>
      </rPr>
      <t>ー病状や状態の変化等への備えに対する包括的指示</t>
    </r>
    <phoneticPr fontId="18"/>
  </si>
  <si>
    <r>
      <t xml:space="preserve">実際に果たしている役割
</t>
    </r>
    <r>
      <rPr>
        <sz val="10"/>
        <color theme="1"/>
        <rFont val="ＭＳ Ｐゴシック"/>
        <family val="3"/>
        <charset val="128"/>
        <scheme val="minor"/>
      </rPr>
      <t>ー外部医療機関の受診・入退院にかかる調整</t>
    </r>
    <phoneticPr fontId="18"/>
  </si>
  <si>
    <t>図表 配置医師の特性 [クロス集計1-2]</t>
    <rPh sb="0" eb="2">
      <t>ズヒョウ</t>
    </rPh>
    <rPh sb="3" eb="5">
      <t>ハイチ</t>
    </rPh>
    <rPh sb="5" eb="7">
      <t>イシ</t>
    </rPh>
    <rPh sb="8" eb="10">
      <t>トクセイ</t>
    </rPh>
    <rPh sb="15" eb="17">
      <t>シュウケイ</t>
    </rPh>
    <phoneticPr fontId="18"/>
  </si>
  <si>
    <r>
      <t>実際に果たしている役割</t>
    </r>
    <r>
      <rPr>
        <sz val="10"/>
        <color theme="1"/>
        <rFont val="ＭＳ Ｐゴシック"/>
        <family val="3"/>
        <charset val="128"/>
        <scheme val="minor"/>
      </rPr>
      <t xml:space="preserve">
-急変対応（施設内で勤務している時間以外での対応）</t>
    </r>
    <phoneticPr fontId="18"/>
  </si>
  <si>
    <t>③ 駆けつけ対応時の報酬分（級地）</t>
    <rPh sb="2" eb="3">
      <t>カ</t>
    </rPh>
    <rPh sb="6" eb="8">
      <t>タイオウ</t>
    </rPh>
    <rPh sb="8" eb="9">
      <t>ジ</t>
    </rPh>
    <rPh sb="10" eb="12">
      <t>ホウシュウ</t>
    </rPh>
    <rPh sb="12" eb="13">
      <t>ブン</t>
    </rPh>
    <rPh sb="14" eb="15">
      <t>キュウ</t>
    </rPh>
    <rPh sb="15" eb="16">
      <t>チ</t>
    </rPh>
    <phoneticPr fontId="18"/>
  </si>
  <si>
    <r>
      <t xml:space="preserve">実際に果たしている役割
</t>
    </r>
    <r>
      <rPr>
        <sz val="9"/>
        <color theme="1"/>
        <rFont val="ＭＳ Ｐゴシック"/>
        <family val="3"/>
        <charset val="128"/>
        <scheme val="minor"/>
      </rPr>
      <t>ー病状や状態の変化等への備えに対する包括的指示</t>
    </r>
    <phoneticPr fontId="18"/>
  </si>
  <si>
    <t>図表 診療報酬認知度別特性 [クロス集計1-3]</t>
    <rPh sb="0" eb="2">
      <t>ズヒョウ</t>
    </rPh>
    <rPh sb="3" eb="5">
      <t>シンリョウ</t>
    </rPh>
    <rPh sb="5" eb="7">
      <t>ホウシュウ</t>
    </rPh>
    <rPh sb="7" eb="10">
      <t>ニンチド</t>
    </rPh>
    <rPh sb="10" eb="11">
      <t>ベツ</t>
    </rPh>
    <rPh sb="11" eb="13">
      <t>トクセイ</t>
    </rPh>
    <rPh sb="18" eb="20">
      <t>シュウケイ</t>
    </rPh>
    <phoneticPr fontId="18"/>
  </si>
  <si>
    <t>配置医師が算定できる診療報酬の認知</t>
    <phoneticPr fontId="18"/>
  </si>
  <si>
    <t>配置医師以外が算定できる診療報酬の認知</t>
    <phoneticPr fontId="18"/>
  </si>
  <si>
    <t>配置医師が算定できる診療報酬の認知（点数化）</t>
    <rPh sb="0" eb="2">
      <t>ハイチ</t>
    </rPh>
    <rPh sb="2" eb="4">
      <t>イシ</t>
    </rPh>
    <rPh sb="5" eb="7">
      <t>サンテイ</t>
    </rPh>
    <rPh sb="10" eb="12">
      <t>シンリョウ</t>
    </rPh>
    <rPh sb="12" eb="14">
      <t>ホウシュウ</t>
    </rPh>
    <rPh sb="15" eb="17">
      <t>ニンチ</t>
    </rPh>
    <rPh sb="18" eb="21">
      <t>テンスウカ</t>
    </rPh>
    <phoneticPr fontId="18"/>
  </si>
  <si>
    <t>配置医師以外が算定できる診療報酬の認知（点数化）</t>
    <phoneticPr fontId="18"/>
  </si>
  <si>
    <t>配置医師が算定できる診療報酬の認知（点数化）</t>
    <phoneticPr fontId="18"/>
  </si>
  <si>
    <t>③ 別途の駆けつけ対応報酬の支払いの有無</t>
    <rPh sb="2" eb="4">
      <t>ベット</t>
    </rPh>
    <rPh sb="5" eb="6">
      <t>カ</t>
    </rPh>
    <rPh sb="9" eb="11">
      <t>タイオウ</t>
    </rPh>
    <rPh sb="11" eb="13">
      <t>ホウシュウ</t>
    </rPh>
    <rPh sb="14" eb="16">
      <t>シハラ</t>
    </rPh>
    <rPh sb="18" eb="20">
      <t>ウム</t>
    </rPh>
    <phoneticPr fontId="18"/>
  </si>
  <si>
    <t>図表 連携医療機関の対応別特性 [クロス集計1-4]</t>
    <rPh sb="0" eb="2">
      <t>ズヒョウ</t>
    </rPh>
    <rPh sb="3" eb="5">
      <t>レンケイ</t>
    </rPh>
    <rPh sb="5" eb="7">
      <t>イリョウ</t>
    </rPh>
    <rPh sb="7" eb="9">
      <t>キカン</t>
    </rPh>
    <rPh sb="10" eb="12">
      <t>タイオウ</t>
    </rPh>
    <rPh sb="12" eb="13">
      <t>ベツ</t>
    </rPh>
    <rPh sb="13" eb="15">
      <t>トクセイ</t>
    </rPh>
    <rPh sb="20" eb="22">
      <t>シュウケイ</t>
    </rPh>
    <phoneticPr fontId="18"/>
  </si>
  <si>
    <t>訪問診療を受けた延べ利用回数</t>
    <phoneticPr fontId="18"/>
  </si>
  <si>
    <t>２．救急搬送件数に関するクロス集計</t>
    <phoneticPr fontId="18"/>
  </si>
  <si>
    <t>図表 施設の特性 [クロス集計2]</t>
    <rPh sb="0" eb="2">
      <t>ズヒョウ</t>
    </rPh>
    <rPh sb="3" eb="5">
      <t>シセツ</t>
    </rPh>
    <rPh sb="6" eb="8">
      <t>トクセイ</t>
    </rPh>
    <rPh sb="13" eb="15">
      <t>シュウケイ</t>
    </rPh>
    <phoneticPr fontId="18"/>
  </si>
  <si>
    <t>２-１．地域区分別</t>
    <rPh sb="4" eb="6">
      <t>チイキ</t>
    </rPh>
    <rPh sb="6" eb="8">
      <t>クブン</t>
    </rPh>
    <rPh sb="8" eb="9">
      <t/>
    </rPh>
    <phoneticPr fontId="18"/>
  </si>
  <si>
    <t>２-２．施設属性別</t>
    <rPh sb="4" eb="8">
      <t>シセツゾクセイ</t>
    </rPh>
    <rPh sb="8" eb="9">
      <t>ベツ</t>
    </rPh>
    <phoneticPr fontId="18"/>
  </si>
  <si>
    <t>直近2か月の救急者の搬送回数
ー平日・日中と左記以外の合計（延べ回数）</t>
    <rPh sb="16" eb="18">
      <t>ヘイジツ</t>
    </rPh>
    <rPh sb="19" eb="21">
      <t>ニッチュウ</t>
    </rPh>
    <rPh sb="22" eb="26">
      <t>サキイガイ</t>
    </rPh>
    <rPh sb="27" eb="29">
      <t>ゴウケイ</t>
    </rPh>
    <rPh sb="30" eb="31">
      <t>ノ</t>
    </rPh>
    <rPh sb="32" eb="34">
      <t>カイスウ</t>
    </rPh>
    <phoneticPr fontId="18"/>
  </si>
  <si>
    <t>２-３．施設の看護体制別</t>
    <rPh sb="4" eb="6">
      <t>シセツ</t>
    </rPh>
    <rPh sb="7" eb="9">
      <t>カンゴ</t>
    </rPh>
    <rPh sb="9" eb="11">
      <t>タイセイ</t>
    </rPh>
    <rPh sb="11" eb="12">
      <t>ベツ</t>
    </rPh>
    <phoneticPr fontId="18"/>
  </si>
  <si>
    <t>直近2か月の救急者の搬送回数
ー平日・日中と左記以外の合計（延べ回数）</t>
    <phoneticPr fontId="18"/>
  </si>
  <si>
    <t>２-４．施設全体での配置医師の状況別</t>
    <rPh sb="4" eb="8">
      <t>シセツゼンタイ</t>
    </rPh>
    <rPh sb="10" eb="12">
      <t>ハイチ</t>
    </rPh>
    <rPh sb="12" eb="14">
      <t>イシ</t>
    </rPh>
    <rPh sb="15" eb="18">
      <t>ジョウキョウベツ</t>
    </rPh>
    <phoneticPr fontId="18"/>
  </si>
  <si>
    <t>２-５．主たる配置医師の状況別</t>
    <rPh sb="4" eb="5">
      <t>シュ</t>
    </rPh>
    <rPh sb="7" eb="11">
      <t>ハイ</t>
    </rPh>
    <rPh sb="12" eb="14">
      <t>ジョウキョウ</t>
    </rPh>
    <rPh sb="14" eb="15">
      <t>ベツ</t>
    </rPh>
    <phoneticPr fontId="18"/>
  </si>
  <si>
    <t>契約形態</t>
    <phoneticPr fontId="18"/>
  </si>
  <si>
    <t>２-６．配置医師以外による診療の状況別</t>
    <rPh sb="4" eb="10">
      <t>ハイチイシイガイ</t>
    </rPh>
    <rPh sb="13" eb="15">
      <t>シンリョウ</t>
    </rPh>
    <rPh sb="16" eb="19">
      <t>ジョウキョウベツ</t>
    </rPh>
    <phoneticPr fontId="18"/>
  </si>
  <si>
    <t>２-７．協力医療機関の支援体制別</t>
    <rPh sb="4" eb="6">
      <t>キョウリョク</t>
    </rPh>
    <rPh sb="6" eb="8">
      <t>イリョウ</t>
    </rPh>
    <rPh sb="8" eb="10">
      <t>キカン</t>
    </rPh>
    <rPh sb="11" eb="13">
      <t>シエン</t>
    </rPh>
    <rPh sb="13" eb="15">
      <t>タイセイ</t>
    </rPh>
    <rPh sb="15" eb="16">
      <t>ベツ</t>
    </rPh>
    <phoneticPr fontId="18"/>
  </si>
  <si>
    <t>施</t>
  </si>
  <si>
    <t>３．入院者数に関するクロス集計</t>
    <phoneticPr fontId="18"/>
  </si>
  <si>
    <t>図表 施設の特性 [クロス集計3]</t>
    <rPh sb="0" eb="2">
      <t>ズヒョウ</t>
    </rPh>
    <rPh sb="3" eb="5">
      <t>シセツ</t>
    </rPh>
    <rPh sb="6" eb="8">
      <t>トクセイ</t>
    </rPh>
    <rPh sb="13" eb="15">
      <t>シュウケイ</t>
    </rPh>
    <phoneticPr fontId="18"/>
  </si>
  <si>
    <t>３-１．地域区分別</t>
    <rPh sb="4" eb="9">
      <t>チイキクブンベツ</t>
    </rPh>
    <phoneticPr fontId="18"/>
  </si>
  <si>
    <t>入院していた入所者数ー救急搬送によるもの
（新型コロナウイルス以外）</t>
    <rPh sb="11" eb="15">
      <t>キュウキュウハンソウ</t>
    </rPh>
    <phoneticPr fontId="18"/>
  </si>
  <si>
    <t>３-２． 施設属性</t>
    <rPh sb="5" eb="9">
      <t>シセツゾクセイ</t>
    </rPh>
    <phoneticPr fontId="18"/>
  </si>
  <si>
    <t>３-３． 施設の看護体制別</t>
    <rPh sb="5" eb="7">
      <t>シセツ</t>
    </rPh>
    <rPh sb="8" eb="10">
      <t>カンゴ</t>
    </rPh>
    <rPh sb="10" eb="12">
      <t>タイセイ</t>
    </rPh>
    <rPh sb="12" eb="13">
      <t>ベツ</t>
    </rPh>
    <phoneticPr fontId="18"/>
  </si>
  <si>
    <t>３-４．施設全体での配置医師の状況別</t>
    <rPh sb="4" eb="8">
      <t>シセツゼンタイ</t>
    </rPh>
    <rPh sb="10" eb="12">
      <t>ハイチ</t>
    </rPh>
    <rPh sb="12" eb="14">
      <t>イシ</t>
    </rPh>
    <rPh sb="15" eb="18">
      <t>ジョウキョウベツ</t>
    </rPh>
    <phoneticPr fontId="18"/>
  </si>
  <si>
    <t>３-５．主たる配置医師の状況別</t>
    <rPh sb="4" eb="5">
      <t>シュ</t>
    </rPh>
    <rPh sb="7" eb="11">
      <t>ハイ</t>
    </rPh>
    <rPh sb="12" eb="14">
      <t>ジョウキョウ</t>
    </rPh>
    <rPh sb="14" eb="15">
      <t>ベツ</t>
    </rPh>
    <phoneticPr fontId="18"/>
  </si>
  <si>
    <t>３-６．配置医師以外による診療の状況別</t>
    <rPh sb="4" eb="10">
      <t>ハイチイシイガイ</t>
    </rPh>
    <rPh sb="13" eb="15">
      <t>シンリョウ</t>
    </rPh>
    <rPh sb="16" eb="19">
      <t>ジョウキョウベツ</t>
    </rPh>
    <phoneticPr fontId="18"/>
  </si>
  <si>
    <t>３-７．協力医療機関の支援体制別</t>
    <rPh sb="4" eb="6">
      <t>キョウリョク</t>
    </rPh>
    <rPh sb="6" eb="8">
      <t>イリョウ</t>
    </rPh>
    <rPh sb="8" eb="10">
      <t>キカン</t>
    </rPh>
    <rPh sb="11" eb="13">
      <t>シエン</t>
    </rPh>
    <rPh sb="13" eb="15">
      <t>タイセイ</t>
    </rPh>
    <rPh sb="15" eb="16">
      <t>ベツ</t>
    </rPh>
    <phoneticPr fontId="18"/>
  </si>
  <si>
    <t>４．看取り率に関するクロス集計</t>
    <phoneticPr fontId="18"/>
  </si>
  <si>
    <t>図表 施設の特性 [クロス集計4]</t>
    <rPh sb="0" eb="2">
      <t>ズヒョウ</t>
    </rPh>
    <rPh sb="3" eb="5">
      <t>シセツ</t>
    </rPh>
    <rPh sb="6" eb="8">
      <t>トクセイ</t>
    </rPh>
    <rPh sb="13" eb="15">
      <t>シュウケイ</t>
    </rPh>
    <phoneticPr fontId="18"/>
  </si>
  <si>
    <t>４-１．地域区分別</t>
    <rPh sb="4" eb="9">
      <t>チイキクブンベツ</t>
    </rPh>
    <phoneticPr fontId="18"/>
  </si>
  <si>
    <t>-</t>
    <phoneticPr fontId="18"/>
  </si>
  <si>
    <t>看取り率</t>
    <rPh sb="0" eb="2">
      <t>ミト</t>
    </rPh>
    <rPh sb="3" eb="4">
      <t>リツ</t>
    </rPh>
    <phoneticPr fontId="18"/>
  </si>
  <si>
    <t>４-２． 施設属性別</t>
    <rPh sb="5" eb="9">
      <t>シセツゾクセイ</t>
    </rPh>
    <rPh sb="9" eb="10">
      <t>ベツ</t>
    </rPh>
    <phoneticPr fontId="18"/>
  </si>
  <si>
    <t>看取り率</t>
    <phoneticPr fontId="18"/>
  </si>
  <si>
    <t>４-３． 施設の看護体制別</t>
    <rPh sb="5" eb="7">
      <t>シセツ</t>
    </rPh>
    <rPh sb="8" eb="10">
      <t>カンゴ</t>
    </rPh>
    <rPh sb="10" eb="12">
      <t>タイセイ</t>
    </rPh>
    <rPh sb="12" eb="13">
      <t>ベツ</t>
    </rPh>
    <phoneticPr fontId="18"/>
  </si>
  <si>
    <t>４-４．搬送状況別</t>
    <rPh sb="4" eb="6">
      <t>ハンソウ</t>
    </rPh>
    <rPh sb="6" eb="9">
      <t>ジョウキョウベツ</t>
    </rPh>
    <phoneticPr fontId="18"/>
  </si>
  <si>
    <t>４-５．入院状況別</t>
    <rPh sb="4" eb="9">
      <t>ニュウインジョウキョウベツ</t>
    </rPh>
    <phoneticPr fontId="18"/>
  </si>
  <si>
    <t>４-６．施設全体での配置医師の状況別</t>
    <phoneticPr fontId="18"/>
  </si>
  <si>
    <t>４-７．主たる配置医師の状況別</t>
    <rPh sb="4" eb="5">
      <t>シュ</t>
    </rPh>
    <rPh sb="7" eb="11">
      <t>ハイ</t>
    </rPh>
    <rPh sb="12" eb="14">
      <t>ジョウキョウ</t>
    </rPh>
    <rPh sb="14" eb="15">
      <t>ベツ</t>
    </rPh>
    <phoneticPr fontId="18"/>
  </si>
  <si>
    <t>４-８．配置医師以外による診療状況別</t>
    <rPh sb="4" eb="6">
      <t>ハイチ</t>
    </rPh>
    <rPh sb="6" eb="8">
      <t>イシ</t>
    </rPh>
    <rPh sb="8" eb="10">
      <t>イガイ</t>
    </rPh>
    <rPh sb="10" eb="12">
      <t>イシ</t>
    </rPh>
    <rPh sb="12" eb="14">
      <t>イガイシンリョウジョウキョウベツ</t>
    </rPh>
    <phoneticPr fontId="18"/>
  </si>
  <si>
    <t>４-９． 協力医療機関の支援体制別</t>
    <rPh sb="5" eb="7">
      <t>キョウリョク</t>
    </rPh>
    <rPh sb="7" eb="9">
      <t>イリョウ</t>
    </rPh>
    <rPh sb="9" eb="11">
      <t>キカン</t>
    </rPh>
    <rPh sb="12" eb="14">
      <t>シエン</t>
    </rPh>
    <rPh sb="14" eb="16">
      <t>タイセイ</t>
    </rPh>
    <rPh sb="16" eb="17">
      <t>ベツ</t>
    </rPh>
    <phoneticPr fontId="18"/>
  </si>
  <si>
    <t>４-10． 看取りに関する実施状況別</t>
    <rPh sb="6" eb="8">
      <t>ミト</t>
    </rPh>
    <rPh sb="10" eb="11">
      <t>カン</t>
    </rPh>
    <rPh sb="13" eb="18">
      <t>ジッシジョウキョウベツ</t>
    </rPh>
    <phoneticPr fontId="18"/>
  </si>
  <si>
    <t>●時間数と報酬の関係性</t>
    <rPh sb="1" eb="4">
      <t>ジカンスウ</t>
    </rPh>
    <rPh sb="5" eb="7">
      <t>ホウシュウ</t>
    </rPh>
    <rPh sb="8" eb="11">
      <t>カンケイセイ</t>
    </rPh>
    <phoneticPr fontId="18"/>
  </si>
  <si>
    <t>●報酬と役割の関係性</t>
    <rPh sb="1" eb="3">
      <t>ホウシュウ</t>
    </rPh>
    <rPh sb="4" eb="6">
      <t>ヤクワリ</t>
    </rPh>
    <rPh sb="7" eb="10">
      <t>カンケイセイ</t>
    </rPh>
    <phoneticPr fontId="18"/>
  </si>
  <si>
    <t>１-0．駆けつけ/オンコール対応の実施状況別</t>
    <rPh sb="4" eb="5">
      <t>カ</t>
    </rPh>
    <rPh sb="14" eb="16">
      <t>タイオウ</t>
    </rPh>
    <rPh sb="17" eb="19">
      <t>ジッシ</t>
    </rPh>
    <rPh sb="19" eb="21">
      <t>ジョウキョウ</t>
    </rPh>
    <rPh sb="21" eb="22">
      <t>ベツ</t>
    </rPh>
    <phoneticPr fontId="18"/>
  </si>
  <si>
    <t>１-１-１．地域区分別</t>
    <rPh sb="6" eb="8">
      <t>チイキ</t>
    </rPh>
    <rPh sb="8" eb="10">
      <t>クブン</t>
    </rPh>
    <rPh sb="10" eb="11">
      <t/>
    </rPh>
    <phoneticPr fontId="18"/>
  </si>
  <si>
    <t>１-１-２．施設属性別</t>
    <rPh sb="6" eb="11">
      <t>シセツゾクセイベツ</t>
    </rPh>
    <phoneticPr fontId="18"/>
  </si>
  <si>
    <t>１-１-３．施設の看護体制別</t>
    <rPh sb="6" eb="8">
      <t>シセツ</t>
    </rPh>
    <rPh sb="9" eb="14">
      <t>カンゴタイセイベツ</t>
    </rPh>
    <phoneticPr fontId="18"/>
  </si>
  <si>
    <t>１-１-４．配置医師に期待する事柄別</t>
    <rPh sb="6" eb="8">
      <t>ハイチ</t>
    </rPh>
    <rPh sb="8" eb="10">
      <t>イシ</t>
    </rPh>
    <rPh sb="11" eb="13">
      <t>キタイ</t>
    </rPh>
    <rPh sb="15" eb="17">
      <t>コトガラ</t>
    </rPh>
    <rPh sb="17" eb="18">
      <t>ベッ</t>
    </rPh>
    <phoneticPr fontId="18"/>
  </si>
  <si>
    <t>１-２．主たる配置医師の状況別</t>
    <rPh sb="4" eb="5">
      <t>シュ</t>
    </rPh>
    <rPh sb="7" eb="11">
      <t>ハイ</t>
    </rPh>
    <rPh sb="12" eb="14">
      <t>ジョウキョウ</t>
    </rPh>
    <rPh sb="14" eb="15">
      <t>ベツ</t>
    </rPh>
    <phoneticPr fontId="18"/>
  </si>
  <si>
    <t>１-３-１．配置医師の所属先機関種別</t>
    <rPh sb="6" eb="10">
      <t>ハイ</t>
    </rPh>
    <rPh sb="11" eb="13">
      <t>ショゾク</t>
    </rPh>
    <rPh sb="13" eb="14">
      <t>サキ</t>
    </rPh>
    <rPh sb="14" eb="16">
      <t>キカン</t>
    </rPh>
    <rPh sb="16" eb="18">
      <t>シュベツ</t>
    </rPh>
    <phoneticPr fontId="18"/>
  </si>
  <si>
    <t>１-３-２．診療報酬の認知度別</t>
    <rPh sb="6" eb="8">
      <t>シンリョウ</t>
    </rPh>
    <rPh sb="8" eb="10">
      <t>ホウシュウ</t>
    </rPh>
    <rPh sb="11" eb="14">
      <t>ニンチド</t>
    </rPh>
    <rPh sb="14" eb="15">
      <t>ベツ</t>
    </rPh>
    <phoneticPr fontId="18"/>
  </si>
  <si>
    <t>１-３-３．診療報酬の認知度別</t>
    <rPh sb="6" eb="8">
      <t>シンリョウ</t>
    </rPh>
    <rPh sb="8" eb="10">
      <t>ホウシュウ</t>
    </rPh>
    <rPh sb="11" eb="14">
      <t>ニンチド</t>
    </rPh>
    <rPh sb="14" eb="15">
      <t>ベツ</t>
    </rPh>
    <phoneticPr fontId="18"/>
  </si>
  <si>
    <t>１-４-１．配置医師以外による診療状況別</t>
    <rPh sb="6" eb="8">
      <t>ハイチ</t>
    </rPh>
    <rPh sb="8" eb="10">
      <t>イシ</t>
    </rPh>
    <rPh sb="10" eb="12">
      <t>イガイ</t>
    </rPh>
    <rPh sb="15" eb="17">
      <t>シンリョウ</t>
    </rPh>
    <rPh sb="17" eb="19">
      <t>ジョウキョウ</t>
    </rPh>
    <rPh sb="19" eb="20">
      <t>ベツ</t>
    </rPh>
    <phoneticPr fontId="18"/>
  </si>
  <si>
    <t>１-４-２．協力医療機関の緊急対応別</t>
    <rPh sb="6" eb="8">
      <t>キョウリョク</t>
    </rPh>
    <rPh sb="8" eb="10">
      <t>イリョウ</t>
    </rPh>
    <rPh sb="10" eb="12">
      <t>キカン</t>
    </rPh>
    <rPh sb="13" eb="15">
      <t>キンキュウ</t>
    </rPh>
    <rPh sb="15" eb="17">
      <t>タイオウ</t>
    </rPh>
    <rPh sb="17" eb="18">
      <t>ベツ</t>
    </rPh>
    <phoneticPr fontId="18"/>
  </si>
  <si>
    <t>看護職員が必ず勤務している時間数</t>
    <rPh sb="15" eb="16">
      <t>スウ</t>
    </rPh>
    <phoneticPr fontId="18"/>
  </si>
  <si>
    <r>
      <t>医療処置を要する入所者の割合</t>
    </r>
    <r>
      <rPr>
        <sz val="9"/>
        <color theme="1"/>
        <rFont val="ＭＳ Ｐゴシック"/>
        <family val="3"/>
        <charset val="128"/>
        <scheme val="minor"/>
      </rPr>
      <t>（⑬ 全医療処置）</t>
    </r>
    <rPh sb="0" eb="2">
      <t>イリョウ</t>
    </rPh>
    <rPh sb="2" eb="4">
      <t>ショチ</t>
    </rPh>
    <rPh sb="5" eb="6">
      <t>ヨウ</t>
    </rPh>
    <rPh sb="8" eb="11">
      <t>ニュウショシャ</t>
    </rPh>
    <rPh sb="12" eb="14">
      <t>ワリアイ</t>
    </rPh>
    <rPh sb="17" eb="18">
      <t>ゼン</t>
    </rPh>
    <rPh sb="18" eb="20">
      <t>イリョウ</t>
    </rPh>
    <rPh sb="20" eb="22">
      <t>ショチ</t>
    </rPh>
    <phoneticPr fontId="18"/>
  </si>
  <si>
    <t>施設開設年</t>
    <rPh sb="0" eb="2">
      <t>シセツ</t>
    </rPh>
    <rPh sb="2" eb="4">
      <t>カイセツ</t>
    </rPh>
    <rPh sb="4" eb="5">
      <t>ネン</t>
    </rPh>
    <phoneticPr fontId="18"/>
  </si>
  <si>
    <t>オンコール対応と駆けつけ対応の実施状況（平日日中以外）</t>
    <rPh sb="15" eb="19">
      <t>ジッシジョウキョウ</t>
    </rPh>
    <phoneticPr fontId="18"/>
  </si>
  <si>
    <t>配置医師の所属先機関種別</t>
    <rPh sb="0" eb="2">
      <t>ハイチ</t>
    </rPh>
    <rPh sb="2" eb="4">
      <t>イシ</t>
    </rPh>
    <rPh sb="5" eb="7">
      <t>ショゾク</t>
    </rPh>
    <rPh sb="7" eb="8">
      <t>サキ</t>
    </rPh>
    <rPh sb="8" eb="10">
      <t>キカン</t>
    </rPh>
    <rPh sb="10" eb="12">
      <t>シュベツ</t>
    </rPh>
    <phoneticPr fontId="18"/>
  </si>
  <si>
    <r>
      <t xml:space="preserve">配置医師が算定できる診療報酬の認知
</t>
    </r>
    <r>
      <rPr>
        <sz val="8"/>
        <color theme="1"/>
        <rFont val="ＭＳ Ｐゴシック"/>
        <family val="3"/>
        <charset val="128"/>
        <scheme val="minor"/>
      </rPr>
      <t>（正解・不正解を１．０で数値化し平均点を算出したうえ、３レンジ等に分ける）</t>
    </r>
    <r>
      <rPr>
        <sz val="9"/>
        <color theme="1"/>
        <rFont val="ＭＳ Ｐゴシック"/>
        <family val="3"/>
        <charset val="128"/>
        <scheme val="minor"/>
      </rPr>
      <t xml:space="preserve">
→１～３は算定できない。４～６は算定できる。</t>
    </r>
    <rPh sb="61" eb="63">
      <t>サンテイ</t>
    </rPh>
    <rPh sb="72" eb="74">
      <t>サンテイ</t>
    </rPh>
    <phoneticPr fontId="18"/>
  </si>
  <si>
    <r>
      <t xml:space="preserve">配置医師以外が算定できる診療報酬の認知
</t>
    </r>
    <r>
      <rPr>
        <sz val="8"/>
        <color theme="1"/>
        <rFont val="ＭＳ Ｐゴシック"/>
        <family val="3"/>
        <charset val="128"/>
        <scheme val="minor"/>
      </rPr>
      <t>（正解・不正解を１．０で数値化し平均点を算出したうえ、３レンジ等に分ける）</t>
    </r>
    <r>
      <rPr>
        <sz val="9"/>
        <color theme="1"/>
        <rFont val="ＭＳ Ｐゴシック"/>
        <family val="3"/>
        <charset val="128"/>
        <scheme val="minor"/>
      </rPr>
      <t xml:space="preserve">
→いずれも算定できる</t>
    </r>
    <rPh sb="63" eb="65">
      <t>サンテイ</t>
    </rPh>
    <phoneticPr fontId="18"/>
  </si>
  <si>
    <t>併設・隣接の状況</t>
    <rPh sb="0" eb="2">
      <t>ヘイセツ</t>
    </rPh>
    <rPh sb="3" eb="5">
      <t>リンセツ</t>
    </rPh>
    <rPh sb="6" eb="8">
      <t>ジョウキョウ</t>
    </rPh>
    <phoneticPr fontId="18"/>
  </si>
  <si>
    <t>看護職員が必ず勤務している時間帯</t>
    <phoneticPr fontId="18"/>
  </si>
  <si>
    <r>
      <t xml:space="preserve">配置医師の診療科
</t>
    </r>
    <r>
      <rPr>
        <sz val="9"/>
        <color theme="1"/>
        <rFont val="ＭＳ Ｐゴシック"/>
        <family val="3"/>
        <charset val="128"/>
        <scheme val="minor"/>
      </rPr>
      <t>※MAのため、複数選択の場合は番号の最も若いものを変数とする</t>
    </r>
    <phoneticPr fontId="18"/>
  </si>
  <si>
    <r>
      <t xml:space="preserve">診療方法
</t>
    </r>
    <r>
      <rPr>
        <sz val="9"/>
        <color theme="1"/>
        <rFont val="ＭＳ Ｐゴシック"/>
        <family val="3"/>
        <charset val="128"/>
        <scheme val="minor"/>
      </rPr>
      <t>※MAのため、複数選択の場合は番号の最も若いものを変数とする</t>
    </r>
    <rPh sb="0" eb="2">
      <t>シンリョウ</t>
    </rPh>
    <rPh sb="2" eb="4">
      <t>ホウホウ</t>
    </rPh>
    <rPh sb="12" eb="14">
      <t>フクスウ</t>
    </rPh>
    <rPh sb="14" eb="16">
      <t>センタク</t>
    </rPh>
    <rPh sb="17" eb="19">
      <t>バアイ</t>
    </rPh>
    <rPh sb="20" eb="22">
      <t>バンゴウ</t>
    </rPh>
    <rPh sb="23" eb="24">
      <t>モット</t>
    </rPh>
    <rPh sb="25" eb="26">
      <t>ワカ</t>
    </rPh>
    <rPh sb="30" eb="32">
      <t>ヘンスウ</t>
    </rPh>
    <phoneticPr fontId="18"/>
  </si>
  <si>
    <r>
      <t xml:space="preserve">診療方法
</t>
    </r>
    <r>
      <rPr>
        <sz val="8"/>
        <color theme="1"/>
        <rFont val="ＭＳ Ｐゴシック"/>
        <family val="3"/>
        <charset val="128"/>
        <scheme val="minor"/>
      </rPr>
      <t>※MAのため、複数選択の場合は番号の最も若いものを変数とする</t>
    </r>
    <rPh sb="0" eb="2">
      <t>シンリョウ</t>
    </rPh>
    <rPh sb="2" eb="4">
      <t>ホウホウ</t>
    </rPh>
    <rPh sb="12" eb="14">
      <t>フクスウ</t>
    </rPh>
    <rPh sb="14" eb="16">
      <t>センタク</t>
    </rPh>
    <rPh sb="17" eb="19">
      <t>バアイ</t>
    </rPh>
    <rPh sb="20" eb="22">
      <t>バンゴウ</t>
    </rPh>
    <rPh sb="23" eb="24">
      <t>モット</t>
    </rPh>
    <rPh sb="25" eb="26">
      <t>ワカ</t>
    </rPh>
    <rPh sb="30" eb="32">
      <t>ヘンスウ</t>
    </rPh>
    <phoneticPr fontId="18"/>
  </si>
  <si>
    <r>
      <t xml:space="preserve">配置医師の診療科
</t>
    </r>
    <r>
      <rPr>
        <sz val="8"/>
        <color theme="1"/>
        <rFont val="ＭＳ Ｐゴシック"/>
        <family val="3"/>
        <charset val="128"/>
        <scheme val="minor"/>
      </rPr>
      <t>※MAのため、複数選択の場合は番号の最も若いものを変数とする</t>
    </r>
    <phoneticPr fontId="18"/>
  </si>
  <si>
    <t>９月１か月の勤務時間（時間数）</t>
    <rPh sb="1" eb="2">
      <t>ガツ</t>
    </rPh>
    <rPh sb="4" eb="5">
      <t>ゲツ</t>
    </rPh>
    <rPh sb="6" eb="10">
      <t>キンムジカン</t>
    </rPh>
    <rPh sb="11" eb="14">
      <t>ジカンスウ</t>
    </rPh>
    <phoneticPr fontId="18"/>
  </si>
  <si>
    <t>９月１か月の勤務時間</t>
    <rPh sb="1" eb="2">
      <t>ガツ</t>
    </rPh>
    <rPh sb="4" eb="5">
      <t>ゲツ</t>
    </rPh>
    <rPh sb="6" eb="8">
      <t>キンム</t>
    </rPh>
    <rPh sb="8" eb="10">
      <t>ジカン</t>
    </rPh>
    <phoneticPr fontId="7"/>
  </si>
  <si>
    <t>（時間数）</t>
    <phoneticPr fontId="7"/>
  </si>
  <si>
    <t>問6(6) ９月１か月の勤務時間（時間数）</t>
    <rPh sb="0" eb="1">
      <t>トイ</t>
    </rPh>
    <rPh sb="7" eb="8">
      <t>ガツ</t>
    </rPh>
    <rPh sb="10" eb="11">
      <t>ゲツ</t>
    </rPh>
    <rPh sb="12" eb="16">
      <t>キンムジカン</t>
    </rPh>
    <rPh sb="17" eb="20">
      <t>ジカンスウ</t>
    </rPh>
    <phoneticPr fontId="7"/>
  </si>
  <si>
    <t>問6(5)/(7)②③</t>
    <rPh sb="0" eb="1">
      <t>トイ</t>
    </rPh>
    <phoneticPr fontId="18"/>
  </si>
  <si>
    <t>問5(7)/問6(5)/
問6(7)②③</t>
    <rPh sb="0" eb="1">
      <t>トイ</t>
    </rPh>
    <rPh sb="6" eb="7">
      <t>トイ</t>
    </rPh>
    <rPh sb="13" eb="14">
      <t>トイ</t>
    </rPh>
    <phoneticPr fontId="18"/>
  </si>
  <si>
    <t>問5(7)/問6(5)/
問6(7)②③</t>
    <rPh sb="0" eb="1">
      <t>トイ</t>
    </rPh>
    <rPh sb="6" eb="7">
      <t>トイ</t>
    </rPh>
    <rPh sb="13" eb="14">
      <t>モン</t>
    </rPh>
    <phoneticPr fontId="18"/>
  </si>
  <si>
    <t>問5(7)/問6(5)/問6(7)②③ （作成）月額報酬換算額</t>
    <phoneticPr fontId="7"/>
  </si>
  <si>
    <t>問5(7)/問6(5)/問6(7)②③ （作成）月額報酬換算額</t>
    <rPh sb="0" eb="1">
      <t>トイ</t>
    </rPh>
    <rPh sb="6" eb="7">
      <t>トイ</t>
    </rPh>
    <rPh sb="12" eb="13">
      <t>トイ</t>
    </rPh>
    <rPh sb="24" eb="26">
      <t>ゲツガク</t>
    </rPh>
    <rPh sb="26" eb="28">
      <t>ホウシュウ</t>
    </rPh>
    <rPh sb="28" eb="31">
      <t>カンサンガク</t>
    </rPh>
    <phoneticPr fontId="8"/>
  </si>
  <si>
    <t>問5(7)/問6(5)/問6(7)②③</t>
    <rPh sb="0" eb="1">
      <t>トイ</t>
    </rPh>
    <rPh sb="6" eb="7">
      <t>トイ</t>
    </rPh>
    <rPh sb="12" eb="13">
      <t>トイ</t>
    </rPh>
    <phoneticPr fontId="7"/>
  </si>
  <si>
    <t>入所者における要介護5の方の割合</t>
    <phoneticPr fontId="18"/>
  </si>
  <si>
    <t>問4(3) 入所者における要介護の方の割合</t>
    <rPh sb="0" eb="1">
      <t>トイ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</si>
</sst>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
    <numFmt numFmtId="178" formatCode="&quot;問&quot;#"/>
    <numFmt numFmtId="179" formatCode="&quot;(&quot;#&quot;)&quot;"/>
  </numFmts>
  <fonts count="28" x14ac:knownFonts="1">
    <font>
      <sz val="10"/>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明朝"/>
      <family val="2"/>
      <charset val="128"/>
    </font>
    <font>
      <sz val="10"/>
      <color theme="1"/>
      <name val="ＭＳ 明朝"/>
      <family val="2"/>
      <charset val="128"/>
    </font>
    <font>
      <sz val="10"/>
      <color theme="1"/>
      <name val="ＭＳ 明朝"/>
      <family val="2"/>
      <charset val="128"/>
    </font>
    <font>
      <sz val="6"/>
      <name val="ＭＳ 明朝"/>
      <family val="1"/>
      <charset val="128"/>
    </font>
    <font>
      <sz val="9"/>
      <name val="ＭＳ 明朝"/>
      <family val="1"/>
      <charset val="128"/>
    </font>
    <font>
      <b/>
      <sz val="9"/>
      <name val="ＭＳ 明朝"/>
      <family val="1"/>
      <charset val="128"/>
    </font>
    <font>
      <b/>
      <sz val="18"/>
      <color theme="3"/>
      <name val="ＭＳ Ｐゴシック"/>
      <family val="2"/>
      <charset val="128"/>
      <scheme val="major"/>
    </font>
    <font>
      <sz val="9"/>
      <color theme="1"/>
      <name val="ＭＳ 明朝"/>
      <family val="1"/>
      <charset val="128"/>
    </font>
    <font>
      <sz val="10"/>
      <name val="ＭＳ 明朝"/>
      <family val="1"/>
      <charset val="128"/>
    </font>
    <font>
      <sz val="8"/>
      <color theme="1"/>
      <name val="ＭＳ Ｐ明朝"/>
      <family val="1"/>
      <charset val="128"/>
    </font>
    <font>
      <sz val="9"/>
      <color theme="1"/>
      <name val="ＭＳ Ｐ明朝"/>
      <family val="1"/>
      <charset val="128"/>
    </font>
    <font>
      <sz val="9"/>
      <color rgb="FFFF0000"/>
      <name val="ＭＳ 明朝"/>
      <family val="1"/>
      <charset val="128"/>
    </font>
    <font>
      <sz val="8"/>
      <color theme="1"/>
      <name val="ＭＳ 明朝"/>
      <family val="1"/>
      <charset val="128"/>
    </font>
    <font>
      <b/>
      <sz val="11"/>
      <color theme="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6"/>
      <color theme="1"/>
      <name val="ＭＳ Ｐゴシック"/>
      <family val="3"/>
      <charset val="128"/>
      <scheme val="minor"/>
    </font>
    <font>
      <sz val="8"/>
      <color theme="1"/>
      <name val="ＭＳ Ｐゴシック"/>
      <family val="3"/>
      <charset val="128"/>
      <scheme val="minor"/>
    </font>
    <font>
      <b/>
      <sz val="11"/>
      <color indexed="8"/>
      <name val="ＭＳ Ｐゴシック"/>
      <family val="3"/>
      <charset val="128"/>
      <scheme val="minor"/>
    </font>
    <font>
      <sz val="11"/>
      <color rgb="FFFFFF00"/>
      <name val="ＭＳ Ｐゴシック"/>
      <family val="2"/>
      <charset val="128"/>
      <scheme val="minor"/>
    </font>
    <font>
      <sz val="10"/>
      <color theme="1"/>
      <name val="ＭＳ Ｐ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FF1CC"/>
        <bgColor indexed="64"/>
      </patternFill>
    </fill>
  </fills>
  <borders count="25">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diagonal/>
    </border>
  </borders>
  <cellStyleXfs count="3">
    <xf numFmtId="0" fontId="0" fillId="0" borderId="0">
      <alignment vertical="center"/>
    </xf>
    <xf numFmtId="0" fontId="3" fillId="0" borderId="0">
      <alignment vertical="center"/>
    </xf>
    <xf numFmtId="9" fontId="3" fillId="0" borderId="0" applyFont="0" applyFill="0" applyBorder="0" applyAlignment="0" applyProtection="0">
      <alignment vertical="center"/>
    </xf>
  </cellStyleXfs>
  <cellXfs count="235">
    <xf numFmtId="0" fontId="0" fillId="0" borderId="0" xfId="0">
      <alignment vertical="center"/>
    </xf>
    <xf numFmtId="0" fontId="11" fillId="0" borderId="0" xfId="0" applyFont="1" applyFill="1">
      <alignment vertical="center"/>
    </xf>
    <xf numFmtId="0" fontId="11" fillId="0" borderId="1" xfId="0" applyFont="1" applyFill="1" applyBorder="1">
      <alignment vertical="center"/>
    </xf>
    <xf numFmtId="0" fontId="11" fillId="0" borderId="2" xfId="0" applyFont="1" applyFill="1" applyBorder="1">
      <alignment vertical="center"/>
    </xf>
    <xf numFmtId="0" fontId="11" fillId="0" borderId="11" xfId="0" applyFont="1" applyFill="1" applyBorder="1" applyAlignment="1">
      <alignment horizontal="center" vertical="center" wrapText="1"/>
    </xf>
    <xf numFmtId="49" fontId="11" fillId="0" borderId="6" xfId="0" applyNumberFormat="1" applyFont="1" applyFill="1" applyBorder="1">
      <alignment vertical="center"/>
    </xf>
    <xf numFmtId="3" fontId="11" fillId="0" borderId="6" xfId="0" applyNumberFormat="1" applyFont="1" applyFill="1" applyBorder="1">
      <alignment vertical="center"/>
    </xf>
    <xf numFmtId="176" fontId="11" fillId="0" borderId="6" xfId="0" applyNumberFormat="1" applyFont="1" applyFill="1" applyBorder="1">
      <alignment vertical="center"/>
    </xf>
    <xf numFmtId="0" fontId="11" fillId="0" borderId="3" xfId="0" applyFont="1" applyFill="1" applyBorder="1" applyAlignment="1">
      <alignment vertical="center" wrapText="1"/>
    </xf>
    <xf numFmtId="0" fontId="11" fillId="0" borderId="7" xfId="0" applyFont="1" applyFill="1" applyBorder="1">
      <alignment vertical="center"/>
    </xf>
    <xf numFmtId="3" fontId="11" fillId="0" borderId="7" xfId="0" applyNumberFormat="1" applyFont="1" applyFill="1" applyBorder="1">
      <alignment vertical="center"/>
    </xf>
    <xf numFmtId="176" fontId="11" fillId="0" borderId="7" xfId="0" applyNumberFormat="1" applyFont="1" applyFill="1" applyBorder="1">
      <alignment vertical="center"/>
    </xf>
    <xf numFmtId="49" fontId="11" fillId="0" borderId="5" xfId="0" applyNumberFormat="1" applyFont="1" applyFill="1" applyBorder="1">
      <alignment vertical="center"/>
    </xf>
    <xf numFmtId="0" fontId="11" fillId="0" borderId="3" xfId="0" applyFont="1" applyFill="1" applyBorder="1">
      <alignment vertical="center"/>
    </xf>
    <xf numFmtId="49" fontId="11" fillId="0" borderId="7" xfId="0" applyNumberFormat="1" applyFont="1" applyFill="1" applyBorder="1">
      <alignment vertical="center"/>
    </xf>
    <xf numFmtId="3" fontId="11" fillId="0" borderId="5" xfId="0" applyNumberFormat="1" applyFont="1" applyFill="1" applyBorder="1">
      <alignment vertical="center"/>
    </xf>
    <xf numFmtId="176" fontId="11" fillId="0" borderId="5" xfId="0" applyNumberFormat="1" applyFont="1" applyFill="1" applyBorder="1">
      <alignment vertical="center"/>
    </xf>
    <xf numFmtId="3" fontId="11" fillId="0" borderId="1" xfId="0" applyNumberFormat="1" applyFont="1" applyFill="1" applyBorder="1">
      <alignment vertical="center"/>
    </xf>
    <xf numFmtId="176" fontId="11" fillId="0" borderId="5" xfId="0" applyNumberFormat="1" applyFont="1" applyFill="1" applyBorder="1" applyAlignment="1">
      <alignment horizontal="right" vertical="center"/>
    </xf>
    <xf numFmtId="176" fontId="11" fillId="0" borderId="2" xfId="0" applyNumberFormat="1" applyFont="1" applyFill="1" applyBorder="1">
      <alignment vertical="center"/>
    </xf>
    <xf numFmtId="176" fontId="11" fillId="0" borderId="19" xfId="0" applyNumberFormat="1" applyFont="1" applyFill="1" applyBorder="1">
      <alignment vertical="center"/>
    </xf>
    <xf numFmtId="176" fontId="11" fillId="0" borderId="3" xfId="0" applyNumberFormat="1" applyFont="1" applyFill="1" applyBorder="1">
      <alignment vertical="center"/>
    </xf>
    <xf numFmtId="176" fontId="11" fillId="0" borderId="18" xfId="0" applyNumberFormat="1" applyFont="1" applyFill="1" applyBorder="1">
      <alignment vertical="center"/>
    </xf>
    <xf numFmtId="0" fontId="11" fillId="0" borderId="2" xfId="0" applyFont="1" applyFill="1" applyBorder="1" applyAlignment="1">
      <alignment vertical="center" wrapText="1"/>
    </xf>
    <xf numFmtId="0" fontId="11" fillId="0" borderId="6" xfId="0" applyFont="1" applyFill="1" applyBorder="1">
      <alignment vertical="center"/>
    </xf>
    <xf numFmtId="176" fontId="11" fillId="0" borderId="17" xfId="0" applyNumberFormat="1" applyFont="1" applyFill="1" applyBorder="1">
      <alignment vertical="center"/>
    </xf>
    <xf numFmtId="0" fontId="11" fillId="0" borderId="8" xfId="0" applyFont="1" applyFill="1" applyBorder="1">
      <alignment vertical="center"/>
    </xf>
    <xf numFmtId="0" fontId="11" fillId="0" borderId="5" xfId="0" applyFont="1" applyFill="1" applyBorder="1" applyAlignment="1">
      <alignment horizontal="center" vertical="top" wrapText="1"/>
    </xf>
    <xf numFmtId="0" fontId="11" fillId="0" borderId="5" xfId="0" applyFont="1" applyFill="1" applyBorder="1" applyAlignment="1">
      <alignment horizontal="center" vertical="top"/>
    </xf>
    <xf numFmtId="0" fontId="11" fillId="0" borderId="3" xfId="0" applyFont="1" applyFill="1" applyBorder="1" applyAlignment="1">
      <alignment vertical="top" wrapText="1"/>
    </xf>
    <xf numFmtId="0" fontId="11" fillId="0" borderId="13" xfId="0" applyFont="1" applyFill="1" applyBorder="1" applyAlignment="1">
      <alignment vertical="top" wrapText="1"/>
    </xf>
    <xf numFmtId="0" fontId="11" fillId="0" borderId="7" xfId="0" applyFont="1" applyFill="1" applyBorder="1" applyAlignment="1">
      <alignment horizontal="center" vertical="top" wrapText="1"/>
    </xf>
    <xf numFmtId="0" fontId="11" fillId="0" borderId="10" xfId="0" applyFont="1" applyFill="1" applyBorder="1" applyAlignment="1">
      <alignment horizontal="center" vertical="top" wrapText="1"/>
    </xf>
    <xf numFmtId="0" fontId="11" fillId="0" borderId="11" xfId="0" applyFont="1" applyFill="1" applyBorder="1" applyAlignment="1">
      <alignment horizontal="center" vertical="top" wrapText="1"/>
    </xf>
    <xf numFmtId="0" fontId="11" fillId="0" borderId="0" xfId="0" applyFont="1" applyFill="1" applyAlignment="1">
      <alignment vertical="top" wrapText="1"/>
    </xf>
    <xf numFmtId="0" fontId="11" fillId="0" borderId="1" xfId="0" applyFont="1" applyFill="1" applyBorder="1" applyAlignment="1">
      <alignment horizontal="centerContinuous" vertical="center"/>
    </xf>
    <xf numFmtId="0" fontId="11" fillId="0" borderId="8" xfId="0" applyFont="1" applyFill="1" applyBorder="1" applyAlignment="1">
      <alignment horizontal="centerContinuous" vertical="center"/>
    </xf>
    <xf numFmtId="0" fontId="11" fillId="0" borderId="4" xfId="0" applyFont="1" applyFill="1" applyBorder="1">
      <alignment vertical="center"/>
    </xf>
    <xf numFmtId="176" fontId="11" fillId="0" borderId="7" xfId="0" applyNumberFormat="1" applyFont="1" applyFill="1" applyBorder="1" applyAlignment="1">
      <alignment horizontal="right" vertical="center"/>
    </xf>
    <xf numFmtId="176" fontId="11" fillId="0" borderId="14" xfId="0" applyNumberFormat="1" applyFont="1" applyFill="1" applyBorder="1">
      <alignment vertical="center"/>
    </xf>
    <xf numFmtId="176" fontId="11" fillId="0" borderId="4" xfId="0" applyNumberFormat="1" applyFont="1" applyFill="1" applyBorder="1">
      <alignment vertical="center"/>
    </xf>
    <xf numFmtId="3" fontId="11" fillId="0" borderId="0" xfId="0" applyNumberFormat="1" applyFont="1" applyFill="1">
      <alignment vertical="center"/>
    </xf>
    <xf numFmtId="0" fontId="11" fillId="0" borderId="5" xfId="0" applyFont="1" applyFill="1" applyBorder="1">
      <alignment vertical="center"/>
    </xf>
    <xf numFmtId="0" fontId="11" fillId="0" borderId="0" xfId="0" applyFont="1" applyFill="1" applyAlignment="1">
      <alignment vertical="center"/>
    </xf>
    <xf numFmtId="0" fontId="11" fillId="0" borderId="11" xfId="0" applyFont="1" applyFill="1" applyBorder="1" applyAlignment="1">
      <alignment vertical="top" wrapText="1"/>
    </xf>
    <xf numFmtId="177" fontId="11" fillId="0" borderId="5" xfId="0" applyNumberFormat="1" applyFont="1" applyFill="1" applyBorder="1" applyAlignment="1">
      <alignment horizontal="right" vertical="center"/>
    </xf>
    <xf numFmtId="177" fontId="11" fillId="0" borderId="6" xfId="0" applyNumberFormat="1" applyFont="1" applyFill="1" applyBorder="1" applyAlignment="1">
      <alignment horizontal="right" vertical="center"/>
    </xf>
    <xf numFmtId="177" fontId="11" fillId="0" borderId="7" xfId="0" applyNumberFormat="1" applyFont="1" applyFill="1" applyBorder="1" applyAlignment="1">
      <alignment horizontal="right" vertical="center"/>
    </xf>
    <xf numFmtId="0" fontId="13" fillId="0" borderId="2" xfId="0" applyFont="1" applyFill="1" applyBorder="1">
      <alignment vertical="center"/>
    </xf>
    <xf numFmtId="0" fontId="11" fillId="0" borderId="15" xfId="0" applyFont="1" applyFill="1" applyBorder="1">
      <alignment vertical="center"/>
    </xf>
    <xf numFmtId="3" fontId="11" fillId="0" borderId="2" xfId="0" applyNumberFormat="1" applyFont="1" applyFill="1" applyBorder="1">
      <alignment vertical="center"/>
    </xf>
    <xf numFmtId="3" fontId="11" fillId="0" borderId="3" xfId="0" applyNumberFormat="1" applyFont="1" applyFill="1" applyBorder="1">
      <alignment vertical="center"/>
    </xf>
    <xf numFmtId="0" fontId="14" fillId="0" borderId="2" xfId="0" applyFont="1" applyFill="1" applyBorder="1">
      <alignment vertical="center"/>
    </xf>
    <xf numFmtId="49" fontId="13" fillId="0" borderId="6" xfId="0" applyNumberFormat="1" applyFont="1" applyFill="1" applyBorder="1">
      <alignment vertical="center"/>
    </xf>
    <xf numFmtId="49" fontId="14" fillId="0" borderId="6" xfId="0" applyNumberFormat="1" applyFont="1" applyFill="1" applyBorder="1">
      <alignment vertical="center"/>
    </xf>
    <xf numFmtId="0" fontId="13" fillId="0" borderId="3" xfId="0" applyFont="1" applyFill="1" applyBorder="1" applyAlignment="1">
      <alignment vertical="center" wrapText="1"/>
    </xf>
    <xf numFmtId="0" fontId="13" fillId="0" borderId="5" xfId="0" applyFont="1" applyFill="1" applyBorder="1">
      <alignment vertical="center"/>
    </xf>
    <xf numFmtId="0" fontId="11" fillId="0" borderId="1" xfId="0" applyFont="1" applyFill="1" applyBorder="1" applyAlignment="1">
      <alignment horizontal="center" vertical="top" wrapText="1"/>
    </xf>
    <xf numFmtId="176" fontId="11" fillId="0" borderId="3" xfId="0" applyNumberFormat="1" applyFont="1" applyFill="1" applyBorder="1" applyAlignment="1">
      <alignment horizontal="right" vertical="center"/>
    </xf>
    <xf numFmtId="176" fontId="11" fillId="0" borderId="6" xfId="0" applyNumberFormat="1" applyFont="1" applyFill="1" applyBorder="1" applyAlignment="1">
      <alignment horizontal="right" vertical="center"/>
    </xf>
    <xf numFmtId="0" fontId="11" fillId="0" borderId="4" xfId="0" applyFont="1" applyFill="1" applyBorder="1" applyAlignment="1">
      <alignment vertical="top" wrapText="1"/>
    </xf>
    <xf numFmtId="0" fontId="11" fillId="0" borderId="12" xfId="0" applyFont="1" applyFill="1" applyBorder="1" applyAlignment="1">
      <alignment horizontal="center" vertical="top" wrapText="1"/>
    </xf>
    <xf numFmtId="0" fontId="11" fillId="0" borderId="16" xfId="0" applyFont="1" applyFill="1" applyBorder="1" applyAlignment="1">
      <alignment horizontal="center" vertical="top" wrapText="1"/>
    </xf>
    <xf numFmtId="3" fontId="11" fillId="0" borderId="17" xfId="0" applyNumberFormat="1" applyFont="1" applyFill="1" applyBorder="1">
      <alignment vertical="center"/>
    </xf>
    <xf numFmtId="176" fontId="11" fillId="0" borderId="1" xfId="0" applyNumberFormat="1" applyFont="1" applyFill="1" applyBorder="1">
      <alignment vertical="center"/>
    </xf>
    <xf numFmtId="0" fontId="11" fillId="0" borderId="5" xfId="0" applyFont="1" applyFill="1" applyBorder="1" applyAlignment="1">
      <alignment vertical="top" wrapText="1"/>
    </xf>
    <xf numFmtId="0" fontId="11" fillId="0" borderId="7" xfId="0" applyFont="1" applyFill="1" applyBorder="1" applyAlignment="1">
      <alignment vertical="top" wrapText="1"/>
    </xf>
    <xf numFmtId="0" fontId="11" fillId="0" borderId="9" xfId="0" applyFont="1" applyFill="1" applyBorder="1">
      <alignment vertical="center"/>
    </xf>
    <xf numFmtId="0" fontId="11" fillId="0" borderId="10" xfId="0" applyFont="1" applyFill="1" applyBorder="1">
      <alignment vertical="center"/>
    </xf>
    <xf numFmtId="0" fontId="14" fillId="0" borderId="11" xfId="0" applyFont="1" applyFill="1" applyBorder="1" applyAlignment="1">
      <alignment horizontal="center" vertical="top" wrapText="1"/>
    </xf>
    <xf numFmtId="0" fontId="11" fillId="0" borderId="2" xfId="0" applyFont="1" applyFill="1" applyBorder="1" applyAlignment="1">
      <alignment horizontal="centerContinuous" vertical="center"/>
    </xf>
    <xf numFmtId="0" fontId="11" fillId="0" borderId="14" xfId="0" applyFont="1" applyFill="1" applyBorder="1" applyAlignment="1">
      <alignment horizontal="centerContinuous" vertical="center"/>
    </xf>
    <xf numFmtId="3" fontId="11" fillId="0" borderId="21" xfId="0" applyNumberFormat="1" applyFont="1" applyFill="1" applyBorder="1">
      <alignment vertical="center"/>
    </xf>
    <xf numFmtId="176" fontId="11" fillId="0" borderId="22" xfId="0" applyNumberFormat="1" applyFont="1" applyFill="1" applyBorder="1">
      <alignment vertical="center"/>
    </xf>
    <xf numFmtId="176" fontId="11" fillId="0" borderId="21" xfId="0" applyNumberFormat="1" applyFont="1" applyFill="1" applyBorder="1">
      <alignment vertical="center"/>
    </xf>
    <xf numFmtId="0" fontId="13" fillId="0" borderId="3" xfId="0" applyFont="1" applyFill="1" applyBorder="1">
      <alignment vertical="center"/>
    </xf>
    <xf numFmtId="0" fontId="11" fillId="0" borderId="23" xfId="0" applyFont="1" applyFill="1" applyBorder="1" applyAlignment="1">
      <alignment horizontal="center" vertical="top" wrapText="1"/>
    </xf>
    <xf numFmtId="0" fontId="11" fillId="0" borderId="14" xfId="0" applyFont="1" applyFill="1" applyBorder="1">
      <alignment vertical="center"/>
    </xf>
    <xf numFmtId="176" fontId="11" fillId="0" borderId="24" xfId="0" applyNumberFormat="1" applyFont="1" applyFill="1" applyBorder="1">
      <alignment vertical="center"/>
    </xf>
    <xf numFmtId="176" fontId="11" fillId="0" borderId="0" xfId="0" applyNumberFormat="1" applyFont="1" applyFill="1">
      <alignment vertical="center"/>
    </xf>
    <xf numFmtId="3" fontId="11" fillId="0" borderId="13" xfId="0" applyNumberFormat="1" applyFont="1" applyFill="1" applyBorder="1">
      <alignment vertical="center"/>
    </xf>
    <xf numFmtId="3" fontId="11" fillId="0" borderId="20" xfId="0" applyNumberFormat="1" applyFont="1" applyFill="1" applyBorder="1">
      <alignment vertical="center"/>
    </xf>
    <xf numFmtId="0" fontId="13" fillId="0" borderId="6" xfId="0" applyFont="1" applyFill="1" applyBorder="1" applyAlignment="1">
      <alignment vertical="center" wrapText="1"/>
    </xf>
    <xf numFmtId="0" fontId="11" fillId="0" borderId="0" xfId="0" applyFont="1" applyFill="1" applyAlignment="1">
      <alignment vertical="top"/>
    </xf>
    <xf numFmtId="0" fontId="14" fillId="0" borderId="11" xfId="0" applyFont="1" applyFill="1" applyBorder="1" applyAlignment="1">
      <alignment vertical="top" wrapText="1"/>
    </xf>
    <xf numFmtId="3" fontId="11" fillId="0" borderId="19" xfId="0" applyNumberFormat="1" applyFont="1" applyFill="1" applyBorder="1">
      <alignment vertical="center"/>
    </xf>
    <xf numFmtId="2" fontId="11" fillId="0" borderId="6" xfId="0" applyNumberFormat="1" applyFont="1" applyFill="1" applyBorder="1" applyAlignment="1">
      <alignment horizontal="right" vertical="center"/>
    </xf>
    <xf numFmtId="2" fontId="11" fillId="0" borderId="7" xfId="0" applyNumberFormat="1" applyFont="1" applyFill="1" applyBorder="1" applyAlignment="1">
      <alignment horizontal="right" vertical="center"/>
    </xf>
    <xf numFmtId="2" fontId="11" fillId="0" borderId="5" xfId="0" applyNumberFormat="1" applyFont="1" applyFill="1" applyBorder="1" applyAlignment="1">
      <alignment horizontal="right" vertical="center"/>
    </xf>
    <xf numFmtId="0" fontId="13" fillId="0" borderId="6" xfId="0" applyFont="1" applyFill="1" applyBorder="1" applyAlignment="1">
      <alignment vertical="center" wrapText="1"/>
    </xf>
    <xf numFmtId="0" fontId="11" fillId="0" borderId="1" xfId="0" applyFont="1" applyFill="1" applyBorder="1" applyAlignment="1">
      <alignment vertical="center" wrapText="1"/>
    </xf>
    <xf numFmtId="0" fontId="13" fillId="0" borderId="6" xfId="0" applyFont="1" applyFill="1" applyBorder="1">
      <alignment vertical="center"/>
    </xf>
    <xf numFmtId="0" fontId="13" fillId="0" borderId="7" xfId="0" applyFont="1" applyFill="1" applyBorder="1">
      <alignment vertical="center"/>
    </xf>
    <xf numFmtId="0" fontId="11" fillId="0" borderId="0" xfId="0" applyFont="1">
      <alignment vertical="center"/>
    </xf>
    <xf numFmtId="0" fontId="11" fillId="0" borderId="9" xfId="0" applyFont="1" applyBorder="1" applyAlignment="1">
      <alignment vertical="top" wrapText="1"/>
    </xf>
    <xf numFmtId="0" fontId="11" fillId="0" borderId="10" xfId="0" applyFont="1" applyBorder="1">
      <alignment vertical="center"/>
    </xf>
    <xf numFmtId="0" fontId="11" fillId="0" borderId="11" xfId="0" applyFont="1" applyBorder="1" applyAlignment="1">
      <alignment horizontal="center" vertical="top" wrapText="1"/>
    </xf>
    <xf numFmtId="0" fontId="11" fillId="0" borderId="11" xfId="0" applyFont="1" applyBorder="1" applyAlignment="1">
      <alignment vertical="top" wrapText="1"/>
    </xf>
    <xf numFmtId="0" fontId="11" fillId="0" borderId="0" xfId="0" applyFont="1" applyAlignment="1">
      <alignment vertical="top" wrapText="1"/>
    </xf>
    <xf numFmtId="3" fontId="11" fillId="0" borderId="5" xfId="0" applyNumberFormat="1" applyFont="1" applyBorder="1">
      <alignment vertical="center"/>
    </xf>
    <xf numFmtId="177" fontId="11" fillId="0" borderId="5" xfId="0" applyNumberFormat="1" applyFont="1" applyBorder="1" applyAlignment="1">
      <alignment horizontal="right" vertical="center"/>
    </xf>
    <xf numFmtId="0" fontId="11" fillId="3" borderId="2" xfId="0" applyFont="1" applyFill="1" applyBorder="1">
      <alignment vertical="center"/>
    </xf>
    <xf numFmtId="176" fontId="11" fillId="0" borderId="15" xfId="0" applyNumberFormat="1" applyFont="1" applyBorder="1" applyAlignment="1">
      <alignment horizontal="right" vertical="center"/>
    </xf>
    <xf numFmtId="176" fontId="11" fillId="0" borderId="15" xfId="0" applyNumberFormat="1" applyFont="1" applyBorder="1">
      <alignment vertical="center"/>
    </xf>
    <xf numFmtId="177" fontId="11" fillId="0" borderId="15" xfId="0" applyNumberFormat="1" applyFont="1" applyBorder="1" applyAlignment="1">
      <alignment horizontal="right" vertical="center"/>
    </xf>
    <xf numFmtId="0" fontId="11" fillId="3" borderId="6" xfId="0" applyFont="1" applyFill="1" applyBorder="1">
      <alignment vertical="center"/>
    </xf>
    <xf numFmtId="3" fontId="11" fillId="0" borderId="6" xfId="0" applyNumberFormat="1" applyFont="1" applyBorder="1">
      <alignment vertical="center"/>
    </xf>
    <xf numFmtId="176" fontId="8" fillId="0" borderId="6" xfId="0" applyNumberFormat="1" applyFont="1" applyBorder="1">
      <alignment vertical="center"/>
    </xf>
    <xf numFmtId="177" fontId="11" fillId="0" borderId="6" xfId="0" applyNumberFormat="1" applyFont="1" applyBorder="1" applyAlignment="1">
      <alignment horizontal="right" vertical="center"/>
    </xf>
    <xf numFmtId="176" fontId="15" fillId="0" borderId="6" xfId="0" applyNumberFormat="1" applyFont="1" applyBorder="1">
      <alignment vertical="center"/>
    </xf>
    <xf numFmtId="0" fontId="11" fillId="3" borderId="7" xfId="0" applyFont="1" applyFill="1" applyBorder="1">
      <alignment vertical="center"/>
    </xf>
    <xf numFmtId="3" fontId="11" fillId="0" borderId="7" xfId="0" applyNumberFormat="1" applyFont="1" applyBorder="1">
      <alignment vertical="center"/>
    </xf>
    <xf numFmtId="177" fontId="11" fillId="0" borderId="7" xfId="0" applyNumberFormat="1" applyFont="1" applyBorder="1" applyAlignment="1">
      <alignment horizontal="right" vertical="center"/>
    </xf>
    <xf numFmtId="0" fontId="11" fillId="3" borderId="3" xfId="0" applyFont="1" applyFill="1" applyBorder="1">
      <alignment vertical="center"/>
    </xf>
    <xf numFmtId="176" fontId="8" fillId="0" borderId="7" xfId="0" applyNumberFormat="1" applyFont="1" applyBorder="1">
      <alignment vertical="center"/>
    </xf>
    <xf numFmtId="0" fontId="11" fillId="0" borderId="1" xfId="0" applyFont="1" applyBorder="1">
      <alignment vertical="center"/>
    </xf>
    <xf numFmtId="0" fontId="11" fillId="0" borderId="5" xfId="0" applyFont="1" applyBorder="1">
      <alignment vertical="center"/>
    </xf>
    <xf numFmtId="3" fontId="11" fillId="0" borderId="0" xfId="0" applyNumberFormat="1" applyFont="1">
      <alignment vertical="center"/>
    </xf>
    <xf numFmtId="0" fontId="11" fillId="0" borderId="2" xfId="0" applyFont="1" applyBorder="1">
      <alignment vertical="center"/>
    </xf>
    <xf numFmtId="0" fontId="11" fillId="0" borderId="15" xfId="0" applyFont="1" applyBorder="1">
      <alignment vertical="center"/>
    </xf>
    <xf numFmtId="0" fontId="11" fillId="0" borderId="6" xfId="0" applyFont="1" applyBorder="1">
      <alignment vertical="center"/>
    </xf>
    <xf numFmtId="0" fontId="11" fillId="0" borderId="7" xfId="0" applyFont="1" applyBorder="1">
      <alignment vertical="center"/>
    </xf>
    <xf numFmtId="0" fontId="13" fillId="0" borderId="2" xfId="0" applyFont="1" applyBorder="1">
      <alignment vertical="center"/>
    </xf>
    <xf numFmtId="0" fontId="11" fillId="0" borderId="3" xfId="0" applyFont="1" applyBorder="1">
      <alignment vertical="center"/>
    </xf>
    <xf numFmtId="176" fontId="11" fillId="0" borderId="6" xfId="0" applyNumberFormat="1" applyFont="1" applyBorder="1">
      <alignment vertical="center"/>
    </xf>
    <xf numFmtId="176" fontId="11" fillId="0" borderId="7" xfId="0" applyNumberFormat="1" applyFont="1" applyBorder="1">
      <alignment vertical="center"/>
    </xf>
    <xf numFmtId="49" fontId="16" fillId="0" borderId="6" xfId="0" applyNumberFormat="1" applyFont="1" applyFill="1" applyBorder="1" applyAlignment="1">
      <alignment vertical="center" wrapText="1"/>
    </xf>
    <xf numFmtId="0" fontId="16" fillId="0" borderId="7" xfId="0" applyFont="1" applyFill="1" applyBorder="1" applyAlignment="1">
      <alignment vertical="center" wrapText="1"/>
    </xf>
    <xf numFmtId="49" fontId="13" fillId="0" borderId="6" xfId="0" applyNumberFormat="1" applyFont="1" applyFill="1" applyBorder="1" applyAlignment="1">
      <alignment vertical="center" wrapText="1"/>
    </xf>
    <xf numFmtId="0" fontId="13" fillId="0" borderId="6" xfId="0" applyFont="1" applyFill="1" applyBorder="1" applyAlignment="1">
      <alignment vertical="center" wrapText="1"/>
    </xf>
    <xf numFmtId="0" fontId="11" fillId="0" borderId="7" xfId="0" applyFont="1" applyFill="1" applyBorder="1" applyAlignment="1">
      <alignment horizontal="center" vertical="top" wrapText="1"/>
    </xf>
    <xf numFmtId="3" fontId="11" fillId="0" borderId="0" xfId="0" applyNumberFormat="1" applyFont="1" applyFill="1" applyBorder="1">
      <alignment vertical="center"/>
    </xf>
    <xf numFmtId="0" fontId="17" fillId="2" borderId="0" xfId="1" applyFont="1" applyFill="1">
      <alignment vertical="center"/>
    </xf>
    <xf numFmtId="0" fontId="3" fillId="2" borderId="0" xfId="1" applyFill="1">
      <alignment vertical="center"/>
    </xf>
    <xf numFmtId="0" fontId="3" fillId="2" borderId="0" xfId="1" applyFill="1" applyAlignment="1">
      <alignment horizontal="center" vertical="center"/>
    </xf>
    <xf numFmtId="0" fontId="3" fillId="2" borderId="0" xfId="1" applyFill="1" applyAlignment="1">
      <alignment vertical="center" shrinkToFit="1"/>
    </xf>
    <xf numFmtId="178" fontId="3" fillId="2" borderId="0" xfId="1" applyNumberFormat="1" applyFill="1" applyAlignment="1">
      <alignment horizontal="right" vertical="center"/>
    </xf>
    <xf numFmtId="179" fontId="3" fillId="2" borderId="0" xfId="1" applyNumberFormat="1" applyFill="1" applyAlignment="1">
      <alignment horizontal="center" vertical="center"/>
    </xf>
    <xf numFmtId="0" fontId="3" fillId="4" borderId="11" xfId="1" applyFill="1" applyBorder="1" applyAlignment="1">
      <alignment horizontal="center" vertical="center"/>
    </xf>
    <xf numFmtId="0" fontId="3" fillId="5" borderId="11" xfId="1" applyFill="1" applyBorder="1">
      <alignment vertical="center"/>
    </xf>
    <xf numFmtId="178" fontId="19" fillId="0" borderId="11" xfId="1" applyNumberFormat="1" applyFont="1" applyBorder="1" applyAlignment="1">
      <alignment horizontal="center" vertical="center"/>
    </xf>
    <xf numFmtId="179" fontId="19" fillId="0" borderId="11" xfId="1" applyNumberFormat="1" applyFont="1" applyBorder="1" applyAlignment="1">
      <alignment horizontal="center" vertical="center"/>
    </xf>
    <xf numFmtId="0" fontId="19" fillId="0" borderId="11" xfId="1" applyFont="1" applyBorder="1" applyAlignment="1">
      <alignment vertical="center" shrinkToFit="1"/>
    </xf>
    <xf numFmtId="0" fontId="3" fillId="2" borderId="0" xfId="1" applyFill="1" applyAlignment="1">
      <alignment horizontal="right" vertical="center"/>
    </xf>
    <xf numFmtId="178" fontId="20" fillId="0" borderId="11" xfId="1" applyNumberFormat="1" applyFont="1" applyBorder="1" applyAlignment="1">
      <alignment horizontal="center" vertical="center"/>
    </xf>
    <xf numFmtId="179" fontId="20" fillId="0" borderId="11" xfId="1" applyNumberFormat="1" applyFont="1" applyBorder="1" applyAlignment="1">
      <alignment horizontal="center" vertical="center"/>
    </xf>
    <xf numFmtId="0" fontId="20" fillId="0" borderId="11" xfId="1" applyFont="1" applyBorder="1" applyAlignment="1">
      <alignment horizontal="left" vertical="center" wrapText="1" shrinkToFit="1"/>
    </xf>
    <xf numFmtId="0" fontId="19" fillId="0" borderId="11" xfId="1" applyFont="1" applyBorder="1" applyAlignment="1">
      <alignment vertical="center" wrapText="1" shrinkToFit="1"/>
    </xf>
    <xf numFmtId="0" fontId="3" fillId="0" borderId="0" xfId="1">
      <alignment vertical="center"/>
    </xf>
    <xf numFmtId="179" fontId="19" fillId="0" borderId="11" xfId="1" applyNumberFormat="1" applyFont="1" applyBorder="1" applyAlignment="1">
      <alignment horizontal="center" vertical="center" wrapText="1"/>
    </xf>
    <xf numFmtId="0" fontId="19" fillId="0" borderId="11" xfId="1" applyFont="1" applyBorder="1" applyAlignment="1">
      <alignment horizontal="left" vertical="center" wrapText="1" shrinkToFit="1"/>
    </xf>
    <xf numFmtId="178" fontId="3" fillId="0" borderId="11" xfId="1" applyNumberFormat="1" applyBorder="1" applyAlignment="1">
      <alignment horizontal="center" vertical="center"/>
    </xf>
    <xf numFmtId="179" fontId="3" fillId="0" borderId="11" xfId="1" applyNumberFormat="1" applyBorder="1" applyAlignment="1">
      <alignment horizontal="center" vertical="center"/>
    </xf>
    <xf numFmtId="0" fontId="3" fillId="0" borderId="11" xfId="1" applyBorder="1" applyAlignment="1">
      <alignment vertical="center" shrinkToFit="1"/>
    </xf>
    <xf numFmtId="0" fontId="3" fillId="0" borderId="11" xfId="1" applyBorder="1" applyAlignment="1">
      <alignment vertical="center" wrapText="1" shrinkToFit="1"/>
    </xf>
    <xf numFmtId="0" fontId="25" fillId="2" borderId="0" xfId="1" applyFont="1" applyFill="1">
      <alignment vertical="center"/>
    </xf>
    <xf numFmtId="179" fontId="3" fillId="0" borderId="11" xfId="1" applyNumberFormat="1" applyBorder="1" applyAlignment="1">
      <alignment horizontal="center" vertical="center" wrapText="1"/>
    </xf>
    <xf numFmtId="0" fontId="26" fillId="2" borderId="0" xfId="1" applyFont="1" applyFill="1">
      <alignment vertical="center"/>
    </xf>
    <xf numFmtId="0" fontId="3" fillId="0" borderId="11" xfId="1" applyBorder="1" applyAlignment="1">
      <alignment horizontal="left" vertical="center" wrapText="1" shrinkToFit="1"/>
    </xf>
    <xf numFmtId="0" fontId="19" fillId="5" borderId="11" xfId="1" applyFont="1" applyFill="1" applyBorder="1" applyAlignment="1">
      <alignment horizontal="right" vertical="center"/>
    </xf>
    <xf numFmtId="178" fontId="19" fillId="0" borderId="11" xfId="1" applyNumberFormat="1" applyFont="1" applyBorder="1" applyAlignment="1">
      <alignment horizontal="center" vertical="center"/>
    </xf>
    <xf numFmtId="179" fontId="19" fillId="0" borderId="11" xfId="1" applyNumberFormat="1" applyFont="1" applyBorder="1" applyAlignment="1">
      <alignment horizontal="center" vertical="center"/>
    </xf>
    <xf numFmtId="9" fontId="0" fillId="2" borderId="0" xfId="2" applyFont="1" applyFill="1">
      <alignment vertical="center"/>
    </xf>
    <xf numFmtId="9" fontId="0" fillId="2" borderId="0" xfId="2" applyFont="1" applyFill="1" applyAlignment="1">
      <alignment horizontal="center" vertical="center"/>
    </xf>
    <xf numFmtId="9" fontId="0" fillId="2" borderId="0" xfId="2" applyFont="1" applyFill="1" applyAlignment="1">
      <alignment vertical="center" shrinkToFit="1"/>
    </xf>
    <xf numFmtId="9" fontId="0" fillId="2" borderId="0" xfId="2" applyFont="1" applyFill="1" applyBorder="1" applyAlignment="1">
      <alignment horizontal="right" vertical="center"/>
    </xf>
    <xf numFmtId="9" fontId="0" fillId="2" borderId="0" xfId="2" applyFont="1" applyFill="1" applyBorder="1" applyAlignment="1">
      <alignment horizontal="center" vertical="center"/>
    </xf>
    <xf numFmtId="9" fontId="0" fillId="2" borderId="0" xfId="2" applyFont="1" applyFill="1" applyBorder="1" applyAlignment="1">
      <alignment vertical="center" shrinkToFit="1"/>
    </xf>
    <xf numFmtId="9" fontId="17" fillId="2" borderId="0" xfId="2" applyFont="1" applyFill="1">
      <alignment vertical="center"/>
    </xf>
    <xf numFmtId="178" fontId="19" fillId="0" borderId="11" xfId="1" applyNumberFormat="1" applyFont="1" applyBorder="1" applyAlignment="1">
      <alignment horizontal="center" vertical="center"/>
    </xf>
    <xf numFmtId="179" fontId="19" fillId="0" borderId="11" xfId="1" applyNumberFormat="1" applyFont="1" applyBorder="1" applyAlignment="1">
      <alignment horizontal="center" vertical="center"/>
    </xf>
    <xf numFmtId="0" fontId="2" fillId="0" borderId="11" xfId="1" applyFont="1" applyBorder="1" applyAlignment="1">
      <alignment vertical="center" wrapText="1" shrinkToFit="1"/>
    </xf>
    <xf numFmtId="0" fontId="16" fillId="0" borderId="2" xfId="0" applyFont="1" applyFill="1" applyBorder="1">
      <alignment vertical="center"/>
    </xf>
    <xf numFmtId="0" fontId="11" fillId="0" borderId="2" xfId="0" applyFont="1" applyFill="1" applyBorder="1" applyAlignment="1">
      <alignment vertical="top"/>
    </xf>
    <xf numFmtId="0" fontId="14" fillId="0" borderId="3" xfId="0" applyFont="1" applyFill="1" applyBorder="1" applyAlignment="1">
      <alignment vertical="center" wrapText="1"/>
    </xf>
    <xf numFmtId="0" fontId="3" fillId="4" borderId="11" xfId="1" applyFill="1" applyBorder="1" applyAlignment="1">
      <alignment horizontal="center" vertical="center" shrinkToFit="1"/>
    </xf>
    <xf numFmtId="0" fontId="3" fillId="4" borderId="9" xfId="1" applyFill="1" applyBorder="1" applyAlignment="1">
      <alignment horizontal="center" vertical="center" shrinkToFit="1"/>
    </xf>
    <xf numFmtId="0" fontId="3" fillId="4" borderId="12" xfId="1" applyFill="1" applyBorder="1" applyAlignment="1">
      <alignment horizontal="center" vertical="center" shrinkToFit="1"/>
    </xf>
    <xf numFmtId="0" fontId="3" fillId="4" borderId="10" xfId="1" applyFill="1" applyBorder="1" applyAlignment="1">
      <alignment horizontal="center" vertical="center" shrinkToFit="1"/>
    </xf>
    <xf numFmtId="178" fontId="3" fillId="0" borderId="11" xfId="1" applyNumberFormat="1" applyBorder="1" applyAlignment="1">
      <alignment horizontal="center" vertical="center"/>
    </xf>
    <xf numFmtId="179" fontId="3" fillId="0" borderId="11" xfId="1" applyNumberFormat="1" applyBorder="1" applyAlignment="1">
      <alignment horizontal="center" vertical="center"/>
    </xf>
    <xf numFmtId="0" fontId="3" fillId="0" borderId="11" xfId="1" applyBorder="1" applyAlignment="1">
      <alignment horizontal="left" vertical="center" shrinkToFit="1"/>
    </xf>
    <xf numFmtId="178" fontId="22" fillId="0" borderId="9" xfId="1" applyNumberFormat="1" applyFont="1" applyBorder="1" applyAlignment="1">
      <alignment horizontal="center" vertical="center" wrapText="1"/>
    </xf>
    <xf numFmtId="178" fontId="22" fillId="0" borderId="10" xfId="1" applyNumberFormat="1" applyFont="1" applyBorder="1" applyAlignment="1">
      <alignment horizontal="center" vertical="center"/>
    </xf>
    <xf numFmtId="0" fontId="3" fillId="0" borderId="5" xfId="1" applyBorder="1" applyAlignment="1">
      <alignment horizontal="center" vertical="center"/>
    </xf>
    <xf numFmtId="0" fontId="3" fillId="0" borderId="6" xfId="1" applyBorder="1" applyAlignment="1">
      <alignment horizontal="center" vertical="center"/>
    </xf>
    <xf numFmtId="0" fontId="3" fillId="0" borderId="7" xfId="1" applyBorder="1" applyAlignment="1">
      <alignment horizontal="center" vertical="center"/>
    </xf>
    <xf numFmtId="178" fontId="27" fillId="0" borderId="1" xfId="1" applyNumberFormat="1" applyFont="1" applyBorder="1" applyAlignment="1">
      <alignment horizontal="center" vertical="center"/>
    </xf>
    <xf numFmtId="178" fontId="22" fillId="0" borderId="8" xfId="1" applyNumberFormat="1" applyFont="1" applyBorder="1" applyAlignment="1">
      <alignment horizontal="center" vertical="center"/>
    </xf>
    <xf numFmtId="178" fontId="22" fillId="0" borderId="2" xfId="1" applyNumberFormat="1" applyFont="1" applyBorder="1" applyAlignment="1">
      <alignment horizontal="center" vertical="center"/>
    </xf>
    <xf numFmtId="178" fontId="22" fillId="0" borderId="14" xfId="1" applyNumberFormat="1" applyFont="1" applyBorder="1" applyAlignment="1">
      <alignment horizontal="center" vertical="center"/>
    </xf>
    <xf numFmtId="178" fontId="22" fillId="0" borderId="3" xfId="1" applyNumberFormat="1" applyFont="1" applyBorder="1" applyAlignment="1">
      <alignment horizontal="center" vertical="center"/>
    </xf>
    <xf numFmtId="178" fontId="22" fillId="0" borderId="4" xfId="1" applyNumberFormat="1" applyFont="1" applyBorder="1" applyAlignment="1">
      <alignment horizontal="center" vertical="center"/>
    </xf>
    <xf numFmtId="0" fontId="19" fillId="0" borderId="5" xfId="1" applyFont="1" applyBorder="1" applyAlignment="1">
      <alignment horizontal="left" vertical="center" wrapText="1" shrinkToFit="1"/>
    </xf>
    <xf numFmtId="0" fontId="19" fillId="0" borderId="6" xfId="1" applyFont="1" applyBorder="1" applyAlignment="1">
      <alignment horizontal="left" vertical="center" wrapText="1" shrinkToFit="1"/>
    </xf>
    <xf numFmtId="0" fontId="19" fillId="0" borderId="7" xfId="1" applyFont="1" applyBorder="1" applyAlignment="1">
      <alignment horizontal="left" vertical="center" shrinkToFit="1"/>
    </xf>
    <xf numFmtId="0" fontId="1" fillId="0" borderId="5" xfId="1" applyFont="1" applyBorder="1" applyAlignment="1">
      <alignment horizontal="center" vertical="center" wrapText="1"/>
    </xf>
    <xf numFmtId="0" fontId="19" fillId="0" borderId="11" xfId="1" applyFont="1" applyBorder="1" applyAlignment="1">
      <alignment horizontal="left" vertical="center" wrapText="1" shrinkToFit="1"/>
    </xf>
    <xf numFmtId="0" fontId="19" fillId="0" borderId="11" xfId="1" applyFont="1" applyBorder="1" applyAlignment="1">
      <alignment horizontal="left" vertical="center" shrinkToFit="1"/>
    </xf>
    <xf numFmtId="178" fontId="3" fillId="0" borderId="5" xfId="1" applyNumberFormat="1" applyBorder="1" applyAlignment="1">
      <alignment horizontal="center" vertical="center"/>
    </xf>
    <xf numFmtId="178" fontId="3" fillId="0" borderId="6" xfId="1" applyNumberFormat="1" applyBorder="1" applyAlignment="1">
      <alignment horizontal="center" vertical="center"/>
    </xf>
    <xf numFmtId="178" fontId="3" fillId="0" borderId="7" xfId="1" applyNumberFormat="1" applyBorder="1" applyAlignment="1">
      <alignment horizontal="center" vertical="center"/>
    </xf>
    <xf numFmtId="179" fontId="3" fillId="0" borderId="5" xfId="1" applyNumberFormat="1" applyBorder="1" applyAlignment="1">
      <alignment horizontal="center" vertical="center"/>
    </xf>
    <xf numFmtId="179" fontId="3" fillId="0" borderId="6" xfId="1" applyNumberFormat="1" applyBorder="1" applyAlignment="1">
      <alignment horizontal="center" vertical="center"/>
    </xf>
    <xf numFmtId="179" fontId="3" fillId="0" borderId="7" xfId="1" applyNumberFormat="1" applyBorder="1" applyAlignment="1">
      <alignment horizontal="center" vertical="center"/>
    </xf>
    <xf numFmtId="0" fontId="3" fillId="0" borderId="11" xfId="1" applyBorder="1" applyAlignment="1">
      <alignment horizontal="left" vertical="center" wrapText="1" shrinkToFit="1"/>
    </xf>
    <xf numFmtId="178" fontId="19" fillId="0" borderId="5" xfId="1" applyNumberFormat="1" applyFont="1" applyBorder="1" applyAlignment="1">
      <alignment horizontal="center" vertical="center"/>
    </xf>
    <xf numFmtId="178" fontId="19" fillId="0" borderId="6" xfId="1" applyNumberFormat="1" applyFont="1" applyBorder="1" applyAlignment="1">
      <alignment horizontal="center" vertical="center"/>
    </xf>
    <xf numFmtId="178" fontId="19" fillId="0" borderId="7" xfId="1" applyNumberFormat="1" applyFont="1" applyBorder="1" applyAlignment="1">
      <alignment horizontal="center" vertical="center"/>
    </xf>
    <xf numFmtId="179" fontId="19" fillId="0" borderId="5" xfId="1" applyNumberFormat="1" applyFont="1" applyBorder="1" applyAlignment="1">
      <alignment horizontal="center" vertical="center"/>
    </xf>
    <xf numFmtId="179" fontId="19" fillId="0" borderId="6" xfId="1" applyNumberFormat="1" applyFont="1" applyBorder="1" applyAlignment="1">
      <alignment horizontal="center" vertical="center"/>
    </xf>
    <xf numFmtId="179" fontId="19" fillId="0" borderId="7" xfId="1" applyNumberFormat="1" applyFont="1" applyBorder="1" applyAlignment="1">
      <alignment horizontal="center" vertical="center"/>
    </xf>
    <xf numFmtId="0" fontId="19" fillId="0" borderId="7" xfId="1" applyFont="1" applyBorder="1" applyAlignment="1">
      <alignment horizontal="left" vertical="center" wrapText="1" shrinkToFit="1"/>
    </xf>
    <xf numFmtId="0" fontId="3" fillId="0" borderId="5" xfId="1" applyBorder="1" applyAlignment="1">
      <alignment horizontal="left" vertical="center" wrapText="1" shrinkToFit="1"/>
    </xf>
    <xf numFmtId="0" fontId="3" fillId="0" borderId="6" xfId="1" applyBorder="1" applyAlignment="1">
      <alignment horizontal="left" vertical="center" wrapText="1" shrinkToFit="1"/>
    </xf>
    <xf numFmtId="178" fontId="19" fillId="0" borderId="11" xfId="1" applyNumberFormat="1" applyFont="1" applyBorder="1" applyAlignment="1">
      <alignment horizontal="center" vertical="center"/>
    </xf>
    <xf numFmtId="179" fontId="19" fillId="0" borderId="11" xfId="1" applyNumberFormat="1" applyFont="1" applyBorder="1" applyAlignment="1">
      <alignment horizontal="center" vertical="center"/>
    </xf>
    <xf numFmtId="0" fontId="3" fillId="0" borderId="7" xfId="1" applyBorder="1" applyAlignment="1">
      <alignment horizontal="left" vertical="center" wrapText="1" shrinkToFit="1"/>
    </xf>
    <xf numFmtId="178" fontId="27" fillId="0" borderId="9" xfId="1" applyNumberFormat="1" applyFont="1" applyBorder="1" applyAlignment="1">
      <alignment horizontal="center" vertical="center" wrapText="1"/>
    </xf>
    <xf numFmtId="0" fontId="11" fillId="0" borderId="9" xfId="0" applyFont="1" applyFill="1" applyBorder="1" applyAlignment="1">
      <alignment vertical="top" wrapText="1"/>
    </xf>
    <xf numFmtId="0" fontId="11" fillId="0" borderId="10" xfId="0" applyFont="1" applyFill="1" applyBorder="1" applyAlignment="1">
      <alignment vertical="top" wrapText="1"/>
    </xf>
    <xf numFmtId="0" fontId="14" fillId="0" borderId="9" xfId="0" applyFont="1" applyFill="1" applyBorder="1" applyAlignment="1">
      <alignment vertical="top" wrapText="1"/>
    </xf>
    <xf numFmtId="0" fontId="14" fillId="0" borderId="10" xfId="0" applyFont="1" applyFill="1" applyBorder="1" applyAlignment="1">
      <alignment vertical="top" wrapText="1"/>
    </xf>
    <xf numFmtId="0" fontId="14" fillId="0" borderId="5" xfId="0" applyFont="1" applyFill="1" applyBorder="1" applyAlignment="1">
      <alignment vertical="top" wrapText="1"/>
    </xf>
    <xf numFmtId="0" fontId="14" fillId="0" borderId="7" xfId="0" applyFont="1" applyFill="1" applyBorder="1" applyAlignment="1">
      <alignment vertical="top" wrapText="1"/>
    </xf>
    <xf numFmtId="0" fontId="13" fillId="0" borderId="6" xfId="0" applyFont="1" applyFill="1" applyBorder="1" applyAlignment="1">
      <alignment horizontal="left" vertical="top" wrapText="1"/>
    </xf>
    <xf numFmtId="0" fontId="13" fillId="0" borderId="6" xfId="0" applyFont="1" applyFill="1" applyBorder="1" applyAlignment="1">
      <alignment vertical="center" wrapText="1"/>
    </xf>
    <xf numFmtId="0" fontId="11" fillId="0" borderId="5" xfId="0" applyFont="1" applyFill="1" applyBorder="1" applyAlignment="1">
      <alignment vertical="top" wrapText="1"/>
    </xf>
    <xf numFmtId="0" fontId="11" fillId="0" borderId="7" xfId="0" applyFont="1" applyFill="1" applyBorder="1" applyAlignment="1">
      <alignment vertical="top" wrapText="1"/>
    </xf>
    <xf numFmtId="0" fontId="13" fillId="0" borderId="6"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1" fillId="0" borderId="6" xfId="0" applyFont="1" applyFill="1" applyBorder="1" applyAlignment="1">
      <alignment horizontal="left" vertical="top" wrapText="1"/>
    </xf>
    <xf numFmtId="0" fontId="11" fillId="0" borderId="7" xfId="0" applyFont="1" applyFill="1" applyBorder="1" applyAlignment="1">
      <alignment horizontal="left" vertical="top" wrapText="1"/>
    </xf>
    <xf numFmtId="0" fontId="11" fillId="0" borderId="6" xfId="0" applyFont="1" applyFill="1" applyBorder="1" applyAlignment="1">
      <alignment horizontal="center" vertical="top" wrapText="1"/>
    </xf>
    <xf numFmtId="0" fontId="11" fillId="0" borderId="7" xfId="0" applyFont="1" applyFill="1" applyBorder="1" applyAlignment="1">
      <alignment horizontal="center" vertical="top" wrapText="1"/>
    </xf>
  </cellXfs>
  <cellStyles count="3">
    <cellStyle name="パーセント 2" xfId="2" xr:uid="{291CF070-831A-40E0-A7C6-90F700787EA2}"/>
    <cellStyle name="標準" xfId="0" builtinId="0"/>
    <cellStyle name="標準 2" xfId="1" xr:uid="{E3B27B1B-D9AB-4F31-83C8-1B35AB407C4E}"/>
  </cellStyles>
  <dxfs count="2">
    <dxf>
      <font>
        <b/>
        <i val="0"/>
      </font>
      <fill>
        <patternFill>
          <bgColor theme="4" tint="0.39994506668294322"/>
        </patternFill>
      </fill>
    </dxf>
    <dxf>
      <font>
        <b/>
        <i val="0"/>
      </font>
      <fill>
        <patternFill>
          <bgColor theme="9" tint="0.39994506668294322"/>
        </patternFill>
      </fill>
    </dxf>
  </dxfs>
  <tableStyles count="0" defaultTableStyle="TableStyleMedium2" defaultPivotStyle="PivotStyleLight16"/>
  <colors>
    <mruColors>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DC672-DA8A-4997-82AA-04A11D5D8CC0}">
  <dimension ref="A1:J48"/>
  <sheetViews>
    <sheetView tabSelected="1" zoomScaleNormal="100" zoomScaleSheetLayoutView="70" workbookViewId="0"/>
  </sheetViews>
  <sheetFormatPr defaultColWidth="10.28515625" defaultRowHeight="13.5" x14ac:dyDescent="0.15"/>
  <cols>
    <col min="1" max="1" width="4.42578125" style="133" customWidth="1"/>
    <col min="2" max="2" width="4.85546875" style="133" customWidth="1"/>
    <col min="3" max="4" width="6" style="133" customWidth="1"/>
    <col min="5" max="5" width="7.85546875" style="134" customWidth="1"/>
    <col min="6" max="6" width="49.85546875" style="135" customWidth="1"/>
    <col min="7" max="8" width="6" style="133" customWidth="1"/>
    <col min="9" max="9" width="7.85546875" style="134" customWidth="1"/>
    <col min="10" max="10" width="53.85546875" style="135" customWidth="1"/>
    <col min="11" max="16384" width="10.28515625" style="133"/>
  </cols>
  <sheetData>
    <row r="1" spans="1:10" x14ac:dyDescent="0.15">
      <c r="A1" s="155" t="s">
        <v>471</v>
      </c>
      <c r="G1" s="136"/>
      <c r="H1" s="136"/>
      <c r="I1" s="137"/>
    </row>
    <row r="2" spans="1:10" x14ac:dyDescent="0.15">
      <c r="A2" s="132"/>
      <c r="G2" s="136"/>
      <c r="H2" s="136"/>
      <c r="I2" s="137"/>
    </row>
    <row r="3" spans="1:10" x14ac:dyDescent="0.15">
      <c r="A3" s="132" t="s">
        <v>424</v>
      </c>
      <c r="G3" s="136"/>
      <c r="H3" s="136"/>
      <c r="I3" s="137"/>
    </row>
    <row r="4" spans="1:10" x14ac:dyDescent="0.15">
      <c r="B4" s="132"/>
      <c r="G4" s="136"/>
      <c r="H4" s="136"/>
      <c r="I4" s="137"/>
    </row>
    <row r="5" spans="1:10" x14ac:dyDescent="0.15">
      <c r="B5" s="138" t="s">
        <v>425</v>
      </c>
      <c r="C5" s="175" t="s">
        <v>426</v>
      </c>
      <c r="D5" s="175"/>
      <c r="E5" s="175"/>
      <c r="F5" s="175"/>
      <c r="G5" s="176" t="s">
        <v>427</v>
      </c>
      <c r="H5" s="177"/>
      <c r="I5" s="177"/>
      <c r="J5" s="178"/>
    </row>
    <row r="6" spans="1:10" x14ac:dyDescent="0.15">
      <c r="B6" s="139">
        <v>1</v>
      </c>
      <c r="C6" s="179" t="s">
        <v>428</v>
      </c>
      <c r="D6" s="179">
        <v>4</v>
      </c>
      <c r="E6" s="180">
        <v>5</v>
      </c>
      <c r="F6" s="181" t="s">
        <v>429</v>
      </c>
      <c r="G6" s="140" t="s">
        <v>428</v>
      </c>
      <c r="H6" s="141" t="s">
        <v>430</v>
      </c>
      <c r="I6" s="141" t="s">
        <v>430</v>
      </c>
      <c r="J6" s="142" t="s">
        <v>431</v>
      </c>
    </row>
    <row r="7" spans="1:10" x14ac:dyDescent="0.15">
      <c r="B7" s="139">
        <v>2</v>
      </c>
      <c r="C7" s="179"/>
      <c r="D7" s="179"/>
      <c r="E7" s="180"/>
      <c r="F7" s="181"/>
      <c r="G7" s="140" t="s">
        <v>428</v>
      </c>
      <c r="H7" s="141" t="s">
        <v>430</v>
      </c>
      <c r="I7" s="141" t="s">
        <v>430</v>
      </c>
      <c r="J7" s="142" t="s">
        <v>432</v>
      </c>
    </row>
    <row r="8" spans="1:10" x14ac:dyDescent="0.15">
      <c r="B8" s="139">
        <v>3</v>
      </c>
      <c r="C8" s="179"/>
      <c r="D8" s="179"/>
      <c r="E8" s="180"/>
      <c r="F8" s="181"/>
      <c r="G8" s="140" t="s">
        <v>428</v>
      </c>
      <c r="H8" s="141" t="s">
        <v>430</v>
      </c>
      <c r="I8" s="141" t="s">
        <v>430</v>
      </c>
      <c r="J8" s="142" t="s">
        <v>433</v>
      </c>
    </row>
    <row r="9" spans="1:10" s="143" customFormat="1" x14ac:dyDescent="0.15">
      <c r="B9" s="139">
        <v>4</v>
      </c>
      <c r="C9" s="179"/>
      <c r="D9" s="179"/>
      <c r="E9" s="180"/>
      <c r="F9" s="181"/>
      <c r="G9" s="144" t="s">
        <v>428</v>
      </c>
      <c r="H9" s="144">
        <v>1</v>
      </c>
      <c r="I9" s="145">
        <v>2</v>
      </c>
      <c r="J9" s="146" t="s">
        <v>551</v>
      </c>
    </row>
    <row r="10" spans="1:10" x14ac:dyDescent="0.15">
      <c r="B10" s="139">
        <v>5</v>
      </c>
      <c r="C10" s="179"/>
      <c r="D10" s="179"/>
      <c r="E10" s="180"/>
      <c r="F10" s="181"/>
      <c r="G10" s="140" t="s">
        <v>428</v>
      </c>
      <c r="H10" s="140">
        <v>1</v>
      </c>
      <c r="I10" s="141">
        <v>4</v>
      </c>
      <c r="J10" s="142" t="s">
        <v>434</v>
      </c>
    </row>
    <row r="11" spans="1:10" ht="24.75" x14ac:dyDescent="0.15">
      <c r="B11" s="139">
        <v>6</v>
      </c>
      <c r="C11" s="179"/>
      <c r="D11" s="179"/>
      <c r="E11" s="180"/>
      <c r="F11" s="181"/>
      <c r="G11" s="140" t="s">
        <v>428</v>
      </c>
      <c r="H11" s="140">
        <v>1</v>
      </c>
      <c r="I11" s="141">
        <v>5</v>
      </c>
      <c r="J11" s="147" t="s">
        <v>435</v>
      </c>
    </row>
    <row r="12" spans="1:10" x14ac:dyDescent="0.15">
      <c r="B12" s="139">
        <v>7</v>
      </c>
      <c r="C12" s="179"/>
      <c r="D12" s="179"/>
      <c r="E12" s="180"/>
      <c r="F12" s="181"/>
      <c r="G12" s="140" t="s">
        <v>428</v>
      </c>
      <c r="H12" s="140">
        <v>2</v>
      </c>
      <c r="I12" s="141">
        <v>4</v>
      </c>
      <c r="J12" s="142" t="s">
        <v>436</v>
      </c>
    </row>
    <row r="13" spans="1:10" x14ac:dyDescent="0.15">
      <c r="B13" s="139">
        <v>8</v>
      </c>
      <c r="C13" s="179"/>
      <c r="D13" s="179"/>
      <c r="E13" s="180"/>
      <c r="F13" s="181"/>
      <c r="G13" s="140" t="s">
        <v>428</v>
      </c>
      <c r="H13" s="140">
        <v>2</v>
      </c>
      <c r="I13" s="141">
        <v>5</v>
      </c>
      <c r="J13" s="142" t="s">
        <v>437</v>
      </c>
    </row>
    <row r="14" spans="1:10" x14ac:dyDescent="0.15">
      <c r="A14" s="148"/>
      <c r="B14" s="139">
        <v>9</v>
      </c>
      <c r="C14" s="179"/>
      <c r="D14" s="179"/>
      <c r="E14" s="180"/>
      <c r="F14" s="181"/>
      <c r="G14" s="140" t="s">
        <v>428</v>
      </c>
      <c r="H14" s="140">
        <v>3</v>
      </c>
      <c r="I14" s="141">
        <v>3</v>
      </c>
      <c r="J14" s="142" t="s">
        <v>438</v>
      </c>
    </row>
    <row r="15" spans="1:10" x14ac:dyDescent="0.15">
      <c r="B15" s="139">
        <v>10</v>
      </c>
      <c r="C15" s="179"/>
      <c r="D15" s="179"/>
      <c r="E15" s="180"/>
      <c r="F15" s="181"/>
      <c r="G15" s="140" t="s">
        <v>428</v>
      </c>
      <c r="H15" s="140">
        <v>3</v>
      </c>
      <c r="I15" s="141">
        <v>4</v>
      </c>
      <c r="J15" s="147" t="s">
        <v>549</v>
      </c>
    </row>
    <row r="16" spans="1:10" x14ac:dyDescent="0.15">
      <c r="B16" s="139">
        <v>11</v>
      </c>
      <c r="C16" s="179"/>
      <c r="D16" s="179"/>
      <c r="E16" s="180"/>
      <c r="F16" s="181"/>
      <c r="G16" s="140" t="s">
        <v>428</v>
      </c>
      <c r="H16" s="140">
        <v>3</v>
      </c>
      <c r="I16" s="141">
        <v>6</v>
      </c>
      <c r="J16" s="142" t="s">
        <v>439</v>
      </c>
    </row>
    <row r="17" spans="2:10" x14ac:dyDescent="0.15">
      <c r="B17" s="139">
        <v>12</v>
      </c>
      <c r="C17" s="179"/>
      <c r="D17" s="179"/>
      <c r="E17" s="180"/>
      <c r="F17" s="181"/>
      <c r="G17" s="140" t="s">
        <v>428</v>
      </c>
      <c r="H17" s="140">
        <v>4</v>
      </c>
      <c r="I17" s="141">
        <v>3</v>
      </c>
      <c r="J17" s="142" t="s">
        <v>572</v>
      </c>
    </row>
    <row r="18" spans="2:10" x14ac:dyDescent="0.15">
      <c r="B18" s="139">
        <v>13</v>
      </c>
      <c r="C18" s="179"/>
      <c r="D18" s="179"/>
      <c r="E18" s="180"/>
      <c r="F18" s="181"/>
      <c r="G18" s="140" t="s">
        <v>428</v>
      </c>
      <c r="H18" s="140">
        <v>5</v>
      </c>
      <c r="I18" s="141">
        <v>1</v>
      </c>
      <c r="J18" s="142" t="s">
        <v>441</v>
      </c>
    </row>
    <row r="19" spans="2:10" x14ac:dyDescent="0.15">
      <c r="B19" s="139">
        <v>14</v>
      </c>
      <c r="C19" s="179"/>
      <c r="D19" s="179"/>
      <c r="E19" s="180"/>
      <c r="F19" s="181"/>
      <c r="G19" s="140" t="s">
        <v>428</v>
      </c>
      <c r="H19" s="140">
        <v>5</v>
      </c>
      <c r="I19" s="141">
        <v>4</v>
      </c>
      <c r="J19" s="142" t="s">
        <v>443</v>
      </c>
    </row>
    <row r="20" spans="2:10" ht="24" x14ac:dyDescent="0.15">
      <c r="B20" s="139">
        <v>15</v>
      </c>
      <c r="C20" s="179"/>
      <c r="D20" s="179"/>
      <c r="E20" s="180"/>
      <c r="F20" s="181"/>
      <c r="G20" s="140" t="s">
        <v>428</v>
      </c>
      <c r="H20" s="140">
        <v>5</v>
      </c>
      <c r="I20" s="141">
        <v>5</v>
      </c>
      <c r="J20" s="147" t="s">
        <v>560</v>
      </c>
    </row>
    <row r="21" spans="2:10" ht="27" x14ac:dyDescent="0.15">
      <c r="B21" s="139">
        <v>16</v>
      </c>
      <c r="C21" s="179"/>
      <c r="D21" s="179"/>
      <c r="E21" s="180"/>
      <c r="F21" s="181"/>
      <c r="G21" s="160" t="s">
        <v>428</v>
      </c>
      <c r="H21" s="160">
        <v>5</v>
      </c>
      <c r="I21" s="161" t="s">
        <v>442</v>
      </c>
      <c r="J21" s="147" t="s">
        <v>552</v>
      </c>
    </row>
    <row r="22" spans="2:10" ht="24" x14ac:dyDescent="0.15">
      <c r="B22" s="139">
        <v>17</v>
      </c>
      <c r="C22" s="179"/>
      <c r="D22" s="179"/>
      <c r="E22" s="180"/>
      <c r="F22" s="181"/>
      <c r="G22" s="160" t="s">
        <v>428</v>
      </c>
      <c r="H22" s="160">
        <v>6</v>
      </c>
      <c r="I22" s="161">
        <v>1</v>
      </c>
      <c r="J22" s="147" t="s">
        <v>561</v>
      </c>
    </row>
    <row r="23" spans="2:10" x14ac:dyDescent="0.15">
      <c r="B23" s="139">
        <v>18</v>
      </c>
      <c r="C23" s="179"/>
      <c r="D23" s="179"/>
      <c r="E23" s="180"/>
      <c r="F23" s="181"/>
      <c r="G23" s="140" t="s">
        <v>428</v>
      </c>
      <c r="H23" s="140">
        <v>6</v>
      </c>
      <c r="I23" s="141">
        <v>2</v>
      </c>
      <c r="J23" s="147" t="s">
        <v>553</v>
      </c>
    </row>
    <row r="24" spans="2:10" x14ac:dyDescent="0.15">
      <c r="B24" s="139">
        <v>19</v>
      </c>
      <c r="C24" s="179"/>
      <c r="D24" s="179"/>
      <c r="E24" s="180"/>
      <c r="F24" s="181"/>
      <c r="G24" s="140" t="s">
        <v>428</v>
      </c>
      <c r="H24" s="140">
        <v>6</v>
      </c>
      <c r="I24" s="141">
        <v>3</v>
      </c>
      <c r="J24" s="142" t="s">
        <v>444</v>
      </c>
    </row>
    <row r="25" spans="2:10" ht="27" x14ac:dyDescent="0.15">
      <c r="B25" s="139">
        <v>20</v>
      </c>
      <c r="C25" s="179"/>
      <c r="D25" s="179"/>
      <c r="E25" s="180"/>
      <c r="F25" s="181"/>
      <c r="G25" s="140" t="s">
        <v>428</v>
      </c>
      <c r="H25" s="140">
        <v>6</v>
      </c>
      <c r="I25" s="141">
        <v>5</v>
      </c>
      <c r="J25" s="147" t="s">
        <v>445</v>
      </c>
    </row>
    <row r="26" spans="2:10" x14ac:dyDescent="0.15">
      <c r="B26" s="139">
        <v>21</v>
      </c>
      <c r="C26" s="179"/>
      <c r="D26" s="179"/>
      <c r="E26" s="180"/>
      <c r="F26" s="181"/>
      <c r="G26" s="140" t="s">
        <v>428</v>
      </c>
      <c r="H26" s="169">
        <v>6</v>
      </c>
      <c r="I26" s="170">
        <v>6</v>
      </c>
      <c r="J26" s="147" t="s">
        <v>562</v>
      </c>
    </row>
    <row r="27" spans="2:10" x14ac:dyDescent="0.15">
      <c r="B27" s="139">
        <v>22</v>
      </c>
      <c r="C27" s="179"/>
      <c r="D27" s="179"/>
      <c r="E27" s="180"/>
      <c r="F27" s="181"/>
      <c r="G27" s="140" t="s">
        <v>428</v>
      </c>
      <c r="H27" s="140">
        <v>6</v>
      </c>
      <c r="I27" s="141">
        <v>7</v>
      </c>
      <c r="J27" s="142" t="s">
        <v>446</v>
      </c>
    </row>
    <row r="28" spans="2:10" x14ac:dyDescent="0.15">
      <c r="B28" s="139">
        <v>23</v>
      </c>
      <c r="C28" s="179"/>
      <c r="D28" s="179"/>
      <c r="E28" s="180"/>
      <c r="F28" s="181"/>
      <c r="G28" s="140" t="s">
        <v>428</v>
      </c>
      <c r="H28" s="140">
        <v>6</v>
      </c>
      <c r="I28" s="161">
        <v>7</v>
      </c>
      <c r="J28" s="142" t="s">
        <v>447</v>
      </c>
    </row>
    <row r="29" spans="2:10" x14ac:dyDescent="0.15">
      <c r="B29" s="139">
        <v>24</v>
      </c>
      <c r="C29" s="179"/>
      <c r="D29" s="179"/>
      <c r="E29" s="180"/>
      <c r="F29" s="181"/>
      <c r="G29" s="140" t="s">
        <v>428</v>
      </c>
      <c r="H29" s="140">
        <v>6</v>
      </c>
      <c r="I29" s="161">
        <v>7</v>
      </c>
      <c r="J29" s="142" t="s">
        <v>448</v>
      </c>
    </row>
    <row r="30" spans="2:10" ht="58.5" x14ac:dyDescent="0.15">
      <c r="B30" s="139">
        <v>25</v>
      </c>
      <c r="C30" s="179"/>
      <c r="D30" s="179"/>
      <c r="E30" s="180"/>
      <c r="F30" s="181"/>
      <c r="G30" s="140" t="s">
        <v>449</v>
      </c>
      <c r="H30" s="182" t="s">
        <v>567</v>
      </c>
      <c r="I30" s="183"/>
      <c r="J30" s="147" t="s">
        <v>450</v>
      </c>
    </row>
    <row r="31" spans="2:10" ht="24.75" x14ac:dyDescent="0.15">
      <c r="B31" s="139">
        <v>26</v>
      </c>
      <c r="C31" s="179"/>
      <c r="D31" s="179"/>
      <c r="E31" s="180"/>
      <c r="F31" s="181"/>
      <c r="G31" s="140" t="s">
        <v>428</v>
      </c>
      <c r="H31" s="140">
        <v>6</v>
      </c>
      <c r="I31" s="141">
        <v>8</v>
      </c>
      <c r="J31" s="147" t="s">
        <v>451</v>
      </c>
    </row>
    <row r="32" spans="2:10" ht="24.75" x14ac:dyDescent="0.15">
      <c r="B32" s="139">
        <v>27</v>
      </c>
      <c r="C32" s="179"/>
      <c r="D32" s="179"/>
      <c r="E32" s="180"/>
      <c r="F32" s="181"/>
      <c r="G32" s="140" t="s">
        <v>428</v>
      </c>
      <c r="H32" s="140">
        <v>6</v>
      </c>
      <c r="I32" s="141">
        <v>8</v>
      </c>
      <c r="J32" s="147" t="s">
        <v>452</v>
      </c>
    </row>
    <row r="33" spans="2:10" ht="24.75" x14ac:dyDescent="0.15">
      <c r="B33" s="139">
        <v>28</v>
      </c>
      <c r="C33" s="179"/>
      <c r="D33" s="179"/>
      <c r="E33" s="180"/>
      <c r="F33" s="181"/>
      <c r="G33" s="140" t="s">
        <v>428</v>
      </c>
      <c r="H33" s="140">
        <v>6</v>
      </c>
      <c r="I33" s="141">
        <v>8</v>
      </c>
      <c r="J33" s="147" t="s">
        <v>453</v>
      </c>
    </row>
    <row r="34" spans="2:10" ht="24.75" x14ac:dyDescent="0.15">
      <c r="B34" s="139">
        <v>29</v>
      </c>
      <c r="C34" s="179"/>
      <c r="D34" s="179"/>
      <c r="E34" s="180"/>
      <c r="F34" s="181"/>
      <c r="G34" s="140" t="s">
        <v>428</v>
      </c>
      <c r="H34" s="140">
        <v>6</v>
      </c>
      <c r="I34" s="141">
        <v>9</v>
      </c>
      <c r="J34" s="147" t="s">
        <v>454</v>
      </c>
    </row>
    <row r="35" spans="2:10" ht="24.75" x14ac:dyDescent="0.15">
      <c r="B35" s="139">
        <v>30</v>
      </c>
      <c r="C35" s="179"/>
      <c r="D35" s="179"/>
      <c r="E35" s="180"/>
      <c r="F35" s="181"/>
      <c r="G35" s="140" t="s">
        <v>428</v>
      </c>
      <c r="H35" s="140">
        <v>6</v>
      </c>
      <c r="I35" s="141">
        <v>9</v>
      </c>
      <c r="J35" s="147" t="s">
        <v>455</v>
      </c>
    </row>
    <row r="36" spans="2:10" ht="24.75" x14ac:dyDescent="0.15">
      <c r="B36" s="139">
        <v>31</v>
      </c>
      <c r="C36" s="179"/>
      <c r="D36" s="179"/>
      <c r="E36" s="180"/>
      <c r="F36" s="181"/>
      <c r="G36" s="140" t="s">
        <v>428</v>
      </c>
      <c r="H36" s="140">
        <v>6</v>
      </c>
      <c r="I36" s="141">
        <v>9</v>
      </c>
      <c r="J36" s="147" t="s">
        <v>456</v>
      </c>
    </row>
    <row r="37" spans="2:10" ht="24.75" x14ac:dyDescent="0.15">
      <c r="B37" s="139">
        <v>32</v>
      </c>
      <c r="C37" s="179"/>
      <c r="D37" s="179"/>
      <c r="E37" s="180"/>
      <c r="F37" s="181"/>
      <c r="G37" s="140" t="s">
        <v>428</v>
      </c>
      <c r="H37" s="140">
        <v>6</v>
      </c>
      <c r="I37" s="149">
        <v>9</v>
      </c>
      <c r="J37" s="147" t="s">
        <v>457</v>
      </c>
    </row>
    <row r="38" spans="2:10" x14ac:dyDescent="0.15">
      <c r="B38" s="139">
        <v>33</v>
      </c>
      <c r="C38" s="179"/>
      <c r="D38" s="179"/>
      <c r="E38" s="180"/>
      <c r="F38" s="181"/>
      <c r="G38" s="140" t="s">
        <v>428</v>
      </c>
      <c r="H38" s="140">
        <v>7</v>
      </c>
      <c r="I38" s="141">
        <v>1</v>
      </c>
      <c r="J38" s="142" t="s">
        <v>458</v>
      </c>
    </row>
    <row r="39" spans="2:10" x14ac:dyDescent="0.15">
      <c r="B39" s="139">
        <v>34</v>
      </c>
      <c r="C39" s="179"/>
      <c r="D39" s="179"/>
      <c r="E39" s="180"/>
      <c r="F39" s="181"/>
      <c r="G39" s="140" t="s">
        <v>428</v>
      </c>
      <c r="H39" s="140">
        <v>7</v>
      </c>
      <c r="I39" s="141">
        <v>2</v>
      </c>
      <c r="J39" s="142" t="s">
        <v>459</v>
      </c>
    </row>
    <row r="40" spans="2:10" x14ac:dyDescent="0.15">
      <c r="B40" s="139">
        <v>35</v>
      </c>
      <c r="C40" s="179"/>
      <c r="D40" s="179"/>
      <c r="E40" s="180"/>
      <c r="F40" s="181"/>
      <c r="G40" s="140" t="s">
        <v>428</v>
      </c>
      <c r="H40" s="140">
        <v>7</v>
      </c>
      <c r="I40" s="141">
        <v>3</v>
      </c>
      <c r="J40" s="142" t="s">
        <v>460</v>
      </c>
    </row>
    <row r="41" spans="2:10" ht="36" x14ac:dyDescent="0.15">
      <c r="B41" s="139">
        <v>36</v>
      </c>
      <c r="C41" s="179"/>
      <c r="D41" s="179"/>
      <c r="E41" s="180"/>
      <c r="F41" s="181"/>
      <c r="G41" s="140" t="s">
        <v>428</v>
      </c>
      <c r="H41" s="140">
        <v>8</v>
      </c>
      <c r="I41" s="141">
        <v>1</v>
      </c>
      <c r="J41" s="150" t="s">
        <v>554</v>
      </c>
    </row>
    <row r="42" spans="2:10" ht="36" x14ac:dyDescent="0.15">
      <c r="B42" s="139">
        <v>37</v>
      </c>
      <c r="C42" s="179"/>
      <c r="D42" s="179"/>
      <c r="E42" s="180"/>
      <c r="F42" s="181"/>
      <c r="G42" s="140" t="s">
        <v>428</v>
      </c>
      <c r="H42" s="140">
        <v>8</v>
      </c>
      <c r="I42" s="141">
        <v>2</v>
      </c>
      <c r="J42" s="150" t="s">
        <v>555</v>
      </c>
    </row>
    <row r="43" spans="2:10" x14ac:dyDescent="0.15">
      <c r="B43" s="139">
        <v>38</v>
      </c>
      <c r="C43" s="179"/>
      <c r="D43" s="179"/>
      <c r="E43" s="180"/>
      <c r="F43" s="181"/>
      <c r="G43" s="140" t="s">
        <v>428</v>
      </c>
      <c r="H43" s="140">
        <v>9</v>
      </c>
      <c r="I43" s="141">
        <v>4</v>
      </c>
      <c r="J43" s="142" t="s">
        <v>461</v>
      </c>
    </row>
    <row r="44" spans="2:10" x14ac:dyDescent="0.15">
      <c r="B44" s="139">
        <v>39</v>
      </c>
      <c r="C44" s="179"/>
      <c r="D44" s="179"/>
      <c r="E44" s="180"/>
      <c r="F44" s="181"/>
      <c r="G44" s="151" t="s">
        <v>428</v>
      </c>
      <c r="H44" s="151">
        <v>10</v>
      </c>
      <c r="I44" s="152">
        <v>1</v>
      </c>
      <c r="J44" s="153" t="s">
        <v>462</v>
      </c>
    </row>
    <row r="45" spans="2:10" ht="27" x14ac:dyDescent="0.15">
      <c r="B45" s="139">
        <v>40</v>
      </c>
      <c r="C45" s="179"/>
      <c r="D45" s="179"/>
      <c r="E45" s="180"/>
      <c r="F45" s="181"/>
      <c r="G45" s="151" t="s">
        <v>428</v>
      </c>
      <c r="H45" s="151">
        <v>11</v>
      </c>
      <c r="I45" s="152">
        <v>1</v>
      </c>
      <c r="J45" s="154" t="s">
        <v>463</v>
      </c>
    </row>
    <row r="46" spans="2:10" x14ac:dyDescent="0.15">
      <c r="B46" s="139">
        <v>41</v>
      </c>
      <c r="C46" s="179"/>
      <c r="D46" s="179"/>
      <c r="E46" s="180"/>
      <c r="F46" s="181"/>
      <c r="G46" s="151" t="s">
        <v>428</v>
      </c>
      <c r="H46" s="151">
        <v>14</v>
      </c>
      <c r="I46" s="152">
        <v>1</v>
      </c>
      <c r="J46" s="153" t="s">
        <v>464</v>
      </c>
    </row>
    <row r="47" spans="2:10" x14ac:dyDescent="0.15">
      <c r="B47" s="139">
        <v>42</v>
      </c>
      <c r="C47" s="179"/>
      <c r="D47" s="179"/>
      <c r="E47" s="180"/>
      <c r="F47" s="181"/>
      <c r="G47" s="151" t="s">
        <v>428</v>
      </c>
      <c r="H47" s="151">
        <v>14</v>
      </c>
      <c r="I47" s="152">
        <v>3</v>
      </c>
      <c r="J47" s="153" t="s">
        <v>465</v>
      </c>
    </row>
    <row r="48" spans="2:10" x14ac:dyDescent="0.15">
      <c r="B48" s="139">
        <v>43</v>
      </c>
      <c r="C48" s="179"/>
      <c r="D48" s="179"/>
      <c r="E48" s="180"/>
      <c r="F48" s="181"/>
      <c r="G48" s="151" t="s">
        <v>428</v>
      </c>
      <c r="H48" s="151">
        <v>14</v>
      </c>
      <c r="I48" s="152">
        <v>4</v>
      </c>
      <c r="J48" s="153" t="s">
        <v>466</v>
      </c>
    </row>
  </sheetData>
  <mergeCells count="7">
    <mergeCell ref="C5:F5"/>
    <mergeCell ref="G5:J5"/>
    <mergeCell ref="C6:C48"/>
    <mergeCell ref="D6:D48"/>
    <mergeCell ref="E6:E48"/>
    <mergeCell ref="F6:F48"/>
    <mergeCell ref="H30:I30"/>
  </mergeCells>
  <phoneticPr fontId="7"/>
  <printOptions horizontalCentered="1"/>
  <pageMargins left="0.23622047244094491" right="0.23622047244094491" top="0.51181102362204722" bottom="0.39370078740157483" header="0.31496062992125984" footer="0.31496062992125984"/>
  <pageSetup paperSize="9" scale="70" orientation="portrait" r:id="rId1"/>
  <headerFooter>
    <oddHeader>&amp;C&amp;"MS,標準"クロス集計項目案一覧</oddHeader>
    <oddFooter>&amp;R&amp;8&amp;P/&amp;N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10"/>
  <sheetViews>
    <sheetView showGridLines="0" zoomScaleNormal="100" zoomScaleSheetLayoutView="70" workbookViewId="0"/>
  </sheetViews>
  <sheetFormatPr defaultColWidth="8" defaultRowHeight="15" customHeight="1" x14ac:dyDescent="0.15"/>
  <cols>
    <col min="1" max="1" width="22.42578125" style="1" customWidth="1"/>
    <col min="2" max="2" width="44.7109375" style="1" customWidth="1"/>
    <col min="3" max="5" width="11.140625" style="1" customWidth="1"/>
    <col min="6" max="10" width="13.28515625" style="1" customWidth="1"/>
    <col min="11" max="16384" width="8" style="1"/>
  </cols>
  <sheetData>
    <row r="1" spans="1:10" ht="15" customHeight="1" x14ac:dyDescent="0.15">
      <c r="C1" s="1" t="s">
        <v>58</v>
      </c>
      <c r="F1" s="1" t="s">
        <v>377</v>
      </c>
    </row>
    <row r="2" spans="1:10" ht="24.95" customHeight="1" x14ac:dyDescent="0.15">
      <c r="A2" s="2"/>
      <c r="B2" s="26"/>
      <c r="C2" s="27" t="s">
        <v>1</v>
      </c>
      <c r="D2" s="219" t="s">
        <v>108</v>
      </c>
      <c r="E2" s="220"/>
      <c r="F2" s="27" t="s">
        <v>1</v>
      </c>
      <c r="G2" s="223" t="s">
        <v>373</v>
      </c>
      <c r="H2" s="223" t="s">
        <v>374</v>
      </c>
      <c r="I2" s="223" t="s">
        <v>375</v>
      </c>
      <c r="J2" s="223" t="s">
        <v>369</v>
      </c>
    </row>
    <row r="3" spans="1:10" s="34" customFormat="1" ht="12.95" customHeight="1" x14ac:dyDescent="0.15">
      <c r="A3" s="29"/>
      <c r="B3" s="60"/>
      <c r="C3" s="31"/>
      <c r="D3" s="61" t="s">
        <v>59</v>
      </c>
      <c r="E3" s="62" t="s">
        <v>60</v>
      </c>
      <c r="F3" s="31"/>
      <c r="G3" s="224"/>
      <c r="H3" s="224"/>
      <c r="I3" s="224"/>
      <c r="J3" s="224"/>
    </row>
    <row r="4" spans="1:10" ht="15" customHeight="1" x14ac:dyDescent="0.15">
      <c r="A4" s="35" t="s">
        <v>0</v>
      </c>
      <c r="B4" s="36"/>
      <c r="C4" s="15">
        <f t="shared" ref="C4:J4" si="0">C59</f>
        <v>1148</v>
      </c>
      <c r="D4" s="17">
        <f t="shared" si="0"/>
        <v>673</v>
      </c>
      <c r="E4" s="63">
        <f t="shared" si="0"/>
        <v>475</v>
      </c>
      <c r="F4" s="15">
        <f t="shared" si="0"/>
        <v>1148</v>
      </c>
      <c r="G4" s="15">
        <f t="shared" si="0"/>
        <v>199</v>
      </c>
      <c r="H4" s="15">
        <f t="shared" si="0"/>
        <v>239</v>
      </c>
      <c r="I4" s="15">
        <f t="shared" si="0"/>
        <v>154</v>
      </c>
      <c r="J4" s="15">
        <f t="shared" si="0"/>
        <v>556</v>
      </c>
    </row>
    <row r="5" spans="1:10" ht="15" customHeight="1" x14ac:dyDescent="0.15">
      <c r="A5" s="13"/>
      <c r="B5" s="37"/>
      <c r="C5" s="38">
        <f>SUM(D5:E5)</f>
        <v>100</v>
      </c>
      <c r="D5" s="21">
        <f t="shared" ref="D5:E5" si="1">D4/$C4*100</f>
        <v>58.623693379790943</v>
      </c>
      <c r="E5" s="22">
        <f t="shared" si="1"/>
        <v>41.376306620209057</v>
      </c>
      <c r="F5" s="38">
        <f>IF(SUM(G5:J5)&gt;100,"－",SUM(G5:J5))</f>
        <v>100</v>
      </c>
      <c r="G5" s="11">
        <f>G4/$F4*100</f>
        <v>17.334494773519165</v>
      </c>
      <c r="H5" s="11">
        <f>H4/$F4*100</f>
        <v>20.818815331010455</v>
      </c>
      <c r="I5" s="11">
        <f>I4/$F4*100</f>
        <v>13.414634146341465</v>
      </c>
      <c r="J5" s="11">
        <f>J4/$F4*100</f>
        <v>48.432055749128921</v>
      </c>
    </row>
    <row r="6" spans="1:10" ht="15" customHeight="1" x14ac:dyDescent="0.15">
      <c r="A6" s="2" t="s">
        <v>115</v>
      </c>
      <c r="B6" s="12" t="s">
        <v>117</v>
      </c>
      <c r="C6" s="15">
        <f>C61</f>
        <v>762</v>
      </c>
      <c r="D6" s="64">
        <f>IF($C6=0,0,D61/$C6*100)</f>
        <v>62.598425196850393</v>
      </c>
      <c r="E6" s="25">
        <f>IF($C6=0,0,E61/$C6*100)</f>
        <v>37.401574803149607</v>
      </c>
      <c r="F6" s="15">
        <f>F61</f>
        <v>762</v>
      </c>
      <c r="G6" s="16">
        <f>IF($F6=0,0,G61/$F6*100)</f>
        <v>18.110236220472441</v>
      </c>
      <c r="H6" s="16">
        <f>IF($F6=0,0,H61/$F6*100)</f>
        <v>21.916010498687662</v>
      </c>
      <c r="I6" s="16">
        <f>IF($F6=0,0,I61/$F6*100)</f>
        <v>13.385826771653544</v>
      </c>
      <c r="J6" s="16">
        <f>IF($F6=0,0,J61/$F6*100)</f>
        <v>46.587926509186353</v>
      </c>
    </row>
    <row r="7" spans="1:10" ht="15" customHeight="1" x14ac:dyDescent="0.15">
      <c r="A7" s="3" t="s">
        <v>116</v>
      </c>
      <c r="B7" s="5" t="s">
        <v>118</v>
      </c>
      <c r="C7" s="6">
        <f t="shared" ref="C7:C55" si="2">C62</f>
        <v>287</v>
      </c>
      <c r="D7" s="19">
        <f t="shared" ref="D7:E7" si="3">IF($C7=0,0,D62/$C7*100)</f>
        <v>55.400696864111495</v>
      </c>
      <c r="E7" s="20">
        <f t="shared" si="3"/>
        <v>44.599303135888505</v>
      </c>
      <c r="F7" s="6">
        <f t="shared" ref="F7:F55" si="4">F62</f>
        <v>287</v>
      </c>
      <c r="G7" s="7">
        <f t="shared" ref="G7:J7" si="5">IF($F7=0,0,G62/$F7*100)</f>
        <v>18.118466898954704</v>
      </c>
      <c r="H7" s="7">
        <f t="shared" si="5"/>
        <v>21.951219512195124</v>
      </c>
      <c r="I7" s="7">
        <f t="shared" si="5"/>
        <v>12.543554006968641</v>
      </c>
      <c r="J7" s="7">
        <f t="shared" si="5"/>
        <v>47.386759581881535</v>
      </c>
    </row>
    <row r="8" spans="1:10" ht="15" customHeight="1" x14ac:dyDescent="0.15">
      <c r="A8" s="3"/>
      <c r="B8" s="5" t="s">
        <v>3</v>
      </c>
      <c r="C8" s="6">
        <f t="shared" si="2"/>
        <v>25</v>
      </c>
      <c r="D8" s="19">
        <f t="shared" ref="D8:E8" si="6">IF($C8=0,0,D63/$C8*100)</f>
        <v>64</v>
      </c>
      <c r="E8" s="20">
        <f t="shared" si="6"/>
        <v>36</v>
      </c>
      <c r="F8" s="6">
        <f t="shared" si="4"/>
        <v>25</v>
      </c>
      <c r="G8" s="7">
        <f t="shared" ref="G8:J8" si="7">IF($F8=0,0,G63/$F8*100)</f>
        <v>24</v>
      </c>
      <c r="H8" s="7">
        <f t="shared" si="7"/>
        <v>4</v>
      </c>
      <c r="I8" s="7">
        <f t="shared" si="7"/>
        <v>24</v>
      </c>
      <c r="J8" s="7">
        <f t="shared" si="7"/>
        <v>48</v>
      </c>
    </row>
    <row r="9" spans="1:10" ht="15" customHeight="1" x14ac:dyDescent="0.15">
      <c r="A9" s="13"/>
      <c r="B9" s="14" t="s">
        <v>2</v>
      </c>
      <c r="C9" s="10">
        <f t="shared" si="2"/>
        <v>74</v>
      </c>
      <c r="D9" s="21">
        <f t="shared" ref="D9:E9" si="8">IF($C9=0,0,D64/$C9*100)</f>
        <v>28.378378378378379</v>
      </c>
      <c r="E9" s="22">
        <f t="shared" si="8"/>
        <v>71.621621621621628</v>
      </c>
      <c r="F9" s="10">
        <f t="shared" si="4"/>
        <v>74</v>
      </c>
      <c r="G9" s="11">
        <f t="shared" ref="G9:J9" si="9">IF($F9=0,0,G64/$F9*100)</f>
        <v>4.0540540540540544</v>
      </c>
      <c r="H9" s="11">
        <f t="shared" si="9"/>
        <v>10.810810810810811</v>
      </c>
      <c r="I9" s="11">
        <f t="shared" si="9"/>
        <v>13.513513513513514</v>
      </c>
      <c r="J9" s="11">
        <f t="shared" si="9"/>
        <v>71.621621621621628</v>
      </c>
    </row>
    <row r="10" spans="1:10" ht="15" customHeight="1" x14ac:dyDescent="0.15">
      <c r="A10" s="3" t="s">
        <v>169</v>
      </c>
      <c r="B10" s="5" t="s">
        <v>120</v>
      </c>
      <c r="C10" s="6">
        <f t="shared" si="2"/>
        <v>333</v>
      </c>
      <c r="D10" s="19">
        <f t="shared" ref="D10:E10" si="10">IF($C10=0,0,D65/$C10*100)</f>
        <v>62.462462462462462</v>
      </c>
      <c r="E10" s="20">
        <f t="shared" si="10"/>
        <v>37.537537537537538</v>
      </c>
      <c r="F10" s="6">
        <f t="shared" si="4"/>
        <v>333</v>
      </c>
      <c r="G10" s="7">
        <f t="shared" ref="G10:J10" si="11">IF($F10=0,0,G65/$F10*100)</f>
        <v>18.318318318318319</v>
      </c>
      <c r="H10" s="7">
        <f t="shared" si="11"/>
        <v>21.021021021021021</v>
      </c>
      <c r="I10" s="7">
        <f t="shared" si="11"/>
        <v>11.711711711711711</v>
      </c>
      <c r="J10" s="7">
        <f t="shared" si="11"/>
        <v>48.948948948948953</v>
      </c>
    </row>
    <row r="11" spans="1:10" ht="15" customHeight="1" x14ac:dyDescent="0.15">
      <c r="A11" s="3" t="s">
        <v>119</v>
      </c>
      <c r="B11" s="5" t="s">
        <v>121</v>
      </c>
      <c r="C11" s="6">
        <f t="shared" si="2"/>
        <v>759</v>
      </c>
      <c r="D11" s="19">
        <f t="shared" ref="D11:E11" si="12">IF($C11=0,0,D66/$C11*100)</f>
        <v>59.156785243741759</v>
      </c>
      <c r="E11" s="20">
        <f t="shared" si="12"/>
        <v>40.843214756258234</v>
      </c>
      <c r="F11" s="6">
        <f t="shared" si="4"/>
        <v>759</v>
      </c>
      <c r="G11" s="7">
        <f t="shared" ref="G11:J11" si="13">IF($F11=0,0,G66/$F11*100)</f>
        <v>17.918313570487484</v>
      </c>
      <c r="H11" s="7">
        <f t="shared" si="13"/>
        <v>21.607378129117262</v>
      </c>
      <c r="I11" s="7">
        <f t="shared" si="13"/>
        <v>14.097496706192359</v>
      </c>
      <c r="J11" s="7">
        <f t="shared" si="13"/>
        <v>46.376811594202898</v>
      </c>
    </row>
    <row r="12" spans="1:10" ht="15" customHeight="1" x14ac:dyDescent="0.15">
      <c r="A12" s="3"/>
      <c r="B12" s="53" t="s">
        <v>122</v>
      </c>
      <c r="C12" s="6">
        <f t="shared" si="2"/>
        <v>3</v>
      </c>
      <c r="D12" s="19">
        <f t="shared" ref="D12:E12" si="14">IF($C12=0,0,D67/$C12*100)</f>
        <v>0</v>
      </c>
      <c r="E12" s="20">
        <f t="shared" si="14"/>
        <v>100</v>
      </c>
      <c r="F12" s="6">
        <f t="shared" si="4"/>
        <v>3</v>
      </c>
      <c r="G12" s="7">
        <f t="shared" ref="G12:J12" si="15">IF($F12=0,0,G67/$F12*100)</f>
        <v>0</v>
      </c>
      <c r="H12" s="7">
        <f t="shared" si="15"/>
        <v>0</v>
      </c>
      <c r="I12" s="7">
        <f t="shared" si="15"/>
        <v>0</v>
      </c>
      <c r="J12" s="7">
        <f t="shared" si="15"/>
        <v>100</v>
      </c>
    </row>
    <row r="13" spans="1:10" ht="15" customHeight="1" x14ac:dyDescent="0.15">
      <c r="A13" s="3"/>
      <c r="B13" s="5" t="s">
        <v>123</v>
      </c>
      <c r="C13" s="6">
        <f t="shared" si="2"/>
        <v>10</v>
      </c>
      <c r="D13" s="19">
        <f t="shared" ref="D13:E13" si="16">IF($C13=0,0,D68/$C13*100)</f>
        <v>60</v>
      </c>
      <c r="E13" s="20">
        <f t="shared" si="16"/>
        <v>40</v>
      </c>
      <c r="F13" s="6">
        <f t="shared" si="4"/>
        <v>10</v>
      </c>
      <c r="G13" s="7">
        <f t="shared" ref="G13:J13" si="17">IF($F13=0,0,G68/$F13*100)</f>
        <v>20</v>
      </c>
      <c r="H13" s="7">
        <f t="shared" si="17"/>
        <v>0</v>
      </c>
      <c r="I13" s="7">
        <f t="shared" si="17"/>
        <v>20</v>
      </c>
      <c r="J13" s="7">
        <f t="shared" si="17"/>
        <v>60</v>
      </c>
    </row>
    <row r="14" spans="1:10" ht="15" customHeight="1" x14ac:dyDescent="0.15">
      <c r="A14" s="13"/>
      <c r="B14" s="14" t="s">
        <v>2</v>
      </c>
      <c r="C14" s="10">
        <f t="shared" si="2"/>
        <v>43</v>
      </c>
      <c r="D14" s="21">
        <f t="shared" ref="D14:E14" si="18">IF($C14=0,0,D69/$C14*100)</f>
        <v>23.255813953488371</v>
      </c>
      <c r="E14" s="22">
        <f t="shared" si="18"/>
        <v>76.744186046511629</v>
      </c>
      <c r="F14" s="10">
        <f t="shared" si="4"/>
        <v>43</v>
      </c>
      <c r="G14" s="11">
        <f t="shared" ref="G14:J14" si="19">IF($F14=0,0,G69/$F14*100)</f>
        <v>0</v>
      </c>
      <c r="H14" s="11">
        <f t="shared" si="19"/>
        <v>11.627906976744185</v>
      </c>
      <c r="I14" s="11">
        <f t="shared" si="19"/>
        <v>13.953488372093023</v>
      </c>
      <c r="J14" s="11">
        <f t="shared" si="19"/>
        <v>74.418604651162795</v>
      </c>
    </row>
    <row r="15" spans="1:10" ht="15" customHeight="1" x14ac:dyDescent="0.15">
      <c r="A15" s="3" t="s">
        <v>124</v>
      </c>
      <c r="B15" s="5" t="s">
        <v>126</v>
      </c>
      <c r="C15" s="6">
        <f t="shared" si="2"/>
        <v>990</v>
      </c>
      <c r="D15" s="19">
        <f t="shared" ref="D15:E15" si="20">IF($C15=0,0,D70/$C15*100)</f>
        <v>59.797979797979792</v>
      </c>
      <c r="E15" s="20">
        <f t="shared" si="20"/>
        <v>40.202020202020201</v>
      </c>
      <c r="F15" s="6">
        <f t="shared" si="4"/>
        <v>990</v>
      </c>
      <c r="G15" s="7">
        <f t="shared" ref="G15:J15" si="21">IF($F15=0,0,G70/$F15*100)</f>
        <v>17.373737373737374</v>
      </c>
      <c r="H15" s="7">
        <f t="shared" si="21"/>
        <v>20.909090909090907</v>
      </c>
      <c r="I15" s="7">
        <f t="shared" si="21"/>
        <v>13.737373737373737</v>
      </c>
      <c r="J15" s="7">
        <f t="shared" si="21"/>
        <v>47.979797979797979</v>
      </c>
    </row>
    <row r="16" spans="1:10" ht="15" customHeight="1" x14ac:dyDescent="0.15">
      <c r="A16" s="3" t="s">
        <v>125</v>
      </c>
      <c r="B16" s="5" t="s">
        <v>127</v>
      </c>
      <c r="C16" s="6">
        <f t="shared" si="2"/>
        <v>56</v>
      </c>
      <c r="D16" s="19">
        <f t="shared" ref="D16:E16" si="22">IF($C16=0,0,D71/$C16*100)</f>
        <v>66.071428571428569</v>
      </c>
      <c r="E16" s="20">
        <f t="shared" si="22"/>
        <v>33.928571428571431</v>
      </c>
      <c r="F16" s="6">
        <f t="shared" si="4"/>
        <v>56</v>
      </c>
      <c r="G16" s="7">
        <f t="shared" ref="G16:J16" si="23">IF($F16=0,0,G71/$F16*100)</f>
        <v>17.857142857142858</v>
      </c>
      <c r="H16" s="7">
        <f t="shared" si="23"/>
        <v>26.785714285714285</v>
      </c>
      <c r="I16" s="7">
        <f t="shared" si="23"/>
        <v>17.857142857142858</v>
      </c>
      <c r="J16" s="7">
        <f t="shared" si="23"/>
        <v>37.5</v>
      </c>
    </row>
    <row r="17" spans="1:10" ht="15" customHeight="1" x14ac:dyDescent="0.15">
      <c r="A17" s="3"/>
      <c r="B17" s="5" t="s">
        <v>128</v>
      </c>
      <c r="C17" s="6">
        <f t="shared" si="2"/>
        <v>24</v>
      </c>
      <c r="D17" s="19">
        <f t="shared" ref="D17:E17" si="24">IF($C17=0,0,D72/$C17*100)</f>
        <v>50</v>
      </c>
      <c r="E17" s="20">
        <f t="shared" si="24"/>
        <v>50</v>
      </c>
      <c r="F17" s="6">
        <f t="shared" si="4"/>
        <v>24</v>
      </c>
      <c r="G17" s="7">
        <f t="shared" ref="G17:J17" si="25">IF($F17=0,0,G72/$F17*100)</f>
        <v>33.333333333333329</v>
      </c>
      <c r="H17" s="7">
        <f t="shared" si="25"/>
        <v>20.833333333333336</v>
      </c>
      <c r="I17" s="7">
        <f t="shared" si="25"/>
        <v>8.3333333333333321</v>
      </c>
      <c r="J17" s="7">
        <f t="shared" si="25"/>
        <v>37.5</v>
      </c>
    </row>
    <row r="18" spans="1:10" ht="15" customHeight="1" x14ac:dyDescent="0.15">
      <c r="A18" s="3"/>
      <c r="B18" s="5" t="s">
        <v>129</v>
      </c>
      <c r="C18" s="6">
        <f t="shared" si="2"/>
        <v>15</v>
      </c>
      <c r="D18" s="19">
        <f t="shared" ref="D18:E18" si="26">IF($C18=0,0,D73/$C18*100)</f>
        <v>46.666666666666664</v>
      </c>
      <c r="E18" s="20">
        <f t="shared" si="26"/>
        <v>53.333333333333336</v>
      </c>
      <c r="F18" s="6">
        <f t="shared" si="4"/>
        <v>15</v>
      </c>
      <c r="G18" s="7">
        <f t="shared" ref="G18:J18" si="27">IF($F18=0,0,G73/$F18*100)</f>
        <v>6.666666666666667</v>
      </c>
      <c r="H18" s="7">
        <f t="shared" si="27"/>
        <v>26.666666666666668</v>
      </c>
      <c r="I18" s="7">
        <f t="shared" si="27"/>
        <v>6.666666666666667</v>
      </c>
      <c r="J18" s="7">
        <f t="shared" si="27"/>
        <v>60</v>
      </c>
    </row>
    <row r="19" spans="1:10" ht="15" customHeight="1" x14ac:dyDescent="0.15">
      <c r="A19" s="3"/>
      <c r="B19" s="5" t="s">
        <v>123</v>
      </c>
      <c r="C19" s="6">
        <f t="shared" si="2"/>
        <v>35</v>
      </c>
      <c r="D19" s="19">
        <f t="shared" ref="D19:E19" si="28">IF($C19=0,0,D74/$C19*100)</f>
        <v>57.142857142857139</v>
      </c>
      <c r="E19" s="20">
        <f t="shared" si="28"/>
        <v>42.857142857142854</v>
      </c>
      <c r="F19" s="6">
        <f t="shared" si="4"/>
        <v>35</v>
      </c>
      <c r="G19" s="7">
        <f t="shared" ref="G19:J19" si="29">IF($F19=0,0,G74/$F19*100)</f>
        <v>11.428571428571429</v>
      </c>
      <c r="H19" s="7">
        <f t="shared" si="29"/>
        <v>17.142857142857142</v>
      </c>
      <c r="I19" s="7">
        <f t="shared" si="29"/>
        <v>11.428571428571429</v>
      </c>
      <c r="J19" s="7">
        <f t="shared" si="29"/>
        <v>60</v>
      </c>
    </row>
    <row r="20" spans="1:10" ht="15" customHeight="1" x14ac:dyDescent="0.15">
      <c r="A20" s="8"/>
      <c r="B20" s="9" t="s">
        <v>2</v>
      </c>
      <c r="C20" s="10">
        <f t="shared" si="2"/>
        <v>28</v>
      </c>
      <c r="D20" s="21">
        <f t="shared" ref="D20:E20" si="30">IF($C20=0,0,D75/$C20*100)</f>
        <v>17.857142857142858</v>
      </c>
      <c r="E20" s="22">
        <f t="shared" si="30"/>
        <v>82.142857142857139</v>
      </c>
      <c r="F20" s="10">
        <f t="shared" si="4"/>
        <v>28</v>
      </c>
      <c r="G20" s="11">
        <f t="shared" ref="G20:J20" si="31">IF($F20=0,0,G75/$F20*100)</f>
        <v>14.285714285714285</v>
      </c>
      <c r="H20" s="11">
        <f t="shared" si="31"/>
        <v>7.1428571428571423</v>
      </c>
      <c r="I20" s="11">
        <f t="shared" si="31"/>
        <v>3.5714285714285712</v>
      </c>
      <c r="J20" s="11">
        <f t="shared" si="31"/>
        <v>75</v>
      </c>
    </row>
    <row r="21" spans="1:10" ht="15" customHeight="1" x14ac:dyDescent="0.15">
      <c r="A21" s="3" t="s">
        <v>130</v>
      </c>
      <c r="B21" s="5" t="s">
        <v>132</v>
      </c>
      <c r="C21" s="6">
        <f t="shared" si="2"/>
        <v>105</v>
      </c>
      <c r="D21" s="19">
        <f t="shared" ref="D21:E21" si="32">IF($C21=0,0,D76/$C21*100)</f>
        <v>59.047619047619051</v>
      </c>
      <c r="E21" s="20">
        <f t="shared" si="32"/>
        <v>40.952380952380949</v>
      </c>
      <c r="F21" s="6">
        <f t="shared" si="4"/>
        <v>105</v>
      </c>
      <c r="G21" s="7">
        <f t="shared" ref="G21:J21" si="33">IF($F21=0,0,G76/$F21*100)</f>
        <v>15.238095238095239</v>
      </c>
      <c r="H21" s="7">
        <f t="shared" si="33"/>
        <v>21.904761904761905</v>
      </c>
      <c r="I21" s="7">
        <f t="shared" si="33"/>
        <v>12.380952380952381</v>
      </c>
      <c r="J21" s="7">
        <f t="shared" si="33"/>
        <v>50.476190476190474</v>
      </c>
    </row>
    <row r="22" spans="1:10" ht="15" customHeight="1" x14ac:dyDescent="0.15">
      <c r="A22" s="3" t="s">
        <v>131</v>
      </c>
      <c r="B22" s="5" t="s">
        <v>133</v>
      </c>
      <c r="C22" s="6">
        <f t="shared" si="2"/>
        <v>34</v>
      </c>
      <c r="D22" s="19">
        <f t="shared" ref="D22:E22" si="34">IF($C22=0,0,D77/$C22*100)</f>
        <v>55.882352941176471</v>
      </c>
      <c r="E22" s="20">
        <f t="shared" si="34"/>
        <v>44.117647058823529</v>
      </c>
      <c r="F22" s="6">
        <f t="shared" si="4"/>
        <v>34</v>
      </c>
      <c r="G22" s="7">
        <f t="shared" ref="G22:J22" si="35">IF($F22=0,0,G77/$F22*100)</f>
        <v>17.647058823529413</v>
      </c>
      <c r="H22" s="7">
        <f t="shared" si="35"/>
        <v>32.352941176470587</v>
      </c>
      <c r="I22" s="7">
        <f t="shared" si="35"/>
        <v>8.8235294117647065</v>
      </c>
      <c r="J22" s="7">
        <f t="shared" si="35"/>
        <v>41.17647058823529</v>
      </c>
    </row>
    <row r="23" spans="1:10" ht="15" customHeight="1" x14ac:dyDescent="0.15">
      <c r="A23" s="3"/>
      <c r="B23" s="5" t="s">
        <v>363</v>
      </c>
      <c r="C23" s="6">
        <f t="shared" si="2"/>
        <v>90</v>
      </c>
      <c r="D23" s="19">
        <f t="shared" ref="D23:E23" si="36">IF($C23=0,0,D78/$C23*100)</f>
        <v>62.222222222222221</v>
      </c>
      <c r="E23" s="20">
        <f t="shared" si="36"/>
        <v>37.777777777777779</v>
      </c>
      <c r="F23" s="6">
        <f t="shared" si="4"/>
        <v>90</v>
      </c>
      <c r="G23" s="7">
        <f t="shared" ref="G23:J23" si="37">IF($F23=0,0,G78/$F23*100)</f>
        <v>17.777777777777779</v>
      </c>
      <c r="H23" s="7">
        <f t="shared" si="37"/>
        <v>17.777777777777779</v>
      </c>
      <c r="I23" s="7">
        <f t="shared" si="37"/>
        <v>20</v>
      </c>
      <c r="J23" s="7">
        <f t="shared" si="37"/>
        <v>44.444444444444443</v>
      </c>
    </row>
    <row r="24" spans="1:10" ht="15" customHeight="1" x14ac:dyDescent="0.15">
      <c r="A24" s="3"/>
      <c r="B24" s="5" t="s">
        <v>135</v>
      </c>
      <c r="C24" s="6">
        <f t="shared" si="2"/>
        <v>371</v>
      </c>
      <c r="D24" s="19">
        <f t="shared" ref="D24:E24" si="38">IF($C24=0,0,D79/$C24*100)</f>
        <v>53.63881401617251</v>
      </c>
      <c r="E24" s="20">
        <f t="shared" si="38"/>
        <v>46.36118598382749</v>
      </c>
      <c r="F24" s="6">
        <f t="shared" si="4"/>
        <v>371</v>
      </c>
      <c r="G24" s="7">
        <f t="shared" ref="G24:J24" si="39">IF($F24=0,0,G79/$F24*100)</f>
        <v>12.668463611859837</v>
      </c>
      <c r="H24" s="7">
        <f t="shared" si="39"/>
        <v>17.78975741239892</v>
      </c>
      <c r="I24" s="7">
        <f t="shared" si="39"/>
        <v>12.129380053908356</v>
      </c>
      <c r="J24" s="7">
        <f t="shared" si="39"/>
        <v>57.412398921832889</v>
      </c>
    </row>
    <row r="25" spans="1:10" ht="15" customHeight="1" x14ac:dyDescent="0.15">
      <c r="A25" s="3"/>
      <c r="B25" s="5" t="s">
        <v>136</v>
      </c>
      <c r="C25" s="6">
        <f t="shared" si="2"/>
        <v>405</v>
      </c>
      <c r="D25" s="19">
        <f t="shared" ref="D25:E25" si="40">IF($C25=0,0,D80/$C25*100)</f>
        <v>67.160493827160494</v>
      </c>
      <c r="E25" s="20">
        <f t="shared" si="40"/>
        <v>32.839506172839506</v>
      </c>
      <c r="F25" s="6">
        <f t="shared" si="4"/>
        <v>405</v>
      </c>
      <c r="G25" s="7">
        <f t="shared" ref="G25:J25" si="41">IF($F25=0,0,G80/$F25*100)</f>
        <v>23.703703703703706</v>
      </c>
      <c r="H25" s="7">
        <f t="shared" si="41"/>
        <v>24.691358024691358</v>
      </c>
      <c r="I25" s="7">
        <f t="shared" si="41"/>
        <v>15.06172839506173</v>
      </c>
      <c r="J25" s="7">
        <f t="shared" si="41"/>
        <v>36.543209876543209</v>
      </c>
    </row>
    <row r="26" spans="1:10" ht="15" customHeight="1" x14ac:dyDescent="0.15">
      <c r="A26" s="3"/>
      <c r="B26" s="5" t="s">
        <v>137</v>
      </c>
      <c r="C26" s="6">
        <f t="shared" si="2"/>
        <v>19</v>
      </c>
      <c r="D26" s="19">
        <f t="shared" ref="D26:E26" si="42">IF($C26=0,0,D81/$C26*100)</f>
        <v>52.631578947368418</v>
      </c>
      <c r="E26" s="20">
        <f t="shared" si="42"/>
        <v>47.368421052631575</v>
      </c>
      <c r="F26" s="6">
        <f t="shared" si="4"/>
        <v>19</v>
      </c>
      <c r="G26" s="7">
        <f t="shared" ref="G26:J26" si="43">IF($F26=0,0,G81/$F26*100)</f>
        <v>10.526315789473683</v>
      </c>
      <c r="H26" s="7">
        <f t="shared" si="43"/>
        <v>15.789473684210526</v>
      </c>
      <c r="I26" s="7">
        <f t="shared" si="43"/>
        <v>15.789473684210526</v>
      </c>
      <c r="J26" s="7">
        <f t="shared" si="43"/>
        <v>57.894736842105267</v>
      </c>
    </row>
    <row r="27" spans="1:10" ht="15" customHeight="1" x14ac:dyDescent="0.15">
      <c r="A27" s="3"/>
      <c r="B27" s="5" t="s">
        <v>123</v>
      </c>
      <c r="C27" s="6">
        <f t="shared" si="2"/>
        <v>12</v>
      </c>
      <c r="D27" s="19">
        <f t="shared" ref="D27:E27" si="44">IF($C27=0,0,D82/$C27*100)</f>
        <v>66.666666666666657</v>
      </c>
      <c r="E27" s="20">
        <f t="shared" si="44"/>
        <v>33.333333333333329</v>
      </c>
      <c r="F27" s="6">
        <f t="shared" si="4"/>
        <v>12</v>
      </c>
      <c r="G27" s="7">
        <f t="shared" ref="G27:J27" si="45">IF($F27=0,0,G82/$F27*100)</f>
        <v>16.666666666666664</v>
      </c>
      <c r="H27" s="7">
        <f t="shared" si="45"/>
        <v>8.3333333333333321</v>
      </c>
      <c r="I27" s="7">
        <f t="shared" si="45"/>
        <v>25</v>
      </c>
      <c r="J27" s="7">
        <f t="shared" si="45"/>
        <v>50</v>
      </c>
    </row>
    <row r="28" spans="1:10" ht="15" customHeight="1" x14ac:dyDescent="0.15">
      <c r="A28" s="8"/>
      <c r="B28" s="9" t="s">
        <v>2</v>
      </c>
      <c r="C28" s="10">
        <f t="shared" si="2"/>
        <v>112</v>
      </c>
      <c r="D28" s="21">
        <f t="shared" ref="D28:E28" si="46">IF($C28=0,0,D83/$C28*100)</f>
        <v>41.964285714285715</v>
      </c>
      <c r="E28" s="22">
        <f t="shared" si="46"/>
        <v>58.035714285714292</v>
      </c>
      <c r="F28" s="10">
        <f t="shared" si="4"/>
        <v>112</v>
      </c>
      <c r="G28" s="11">
        <f t="shared" ref="G28:J28" si="47">IF($F28=0,0,G83/$F28*100)</f>
        <v>12.5</v>
      </c>
      <c r="H28" s="11">
        <f t="shared" si="47"/>
        <v>16.964285714285715</v>
      </c>
      <c r="I28" s="11">
        <f t="shared" si="47"/>
        <v>7.1428571428571423</v>
      </c>
      <c r="J28" s="11">
        <f t="shared" si="47"/>
        <v>63.392857142857139</v>
      </c>
    </row>
    <row r="29" spans="1:10" ht="15" customHeight="1" x14ac:dyDescent="0.15">
      <c r="A29" s="3" t="s">
        <v>138</v>
      </c>
      <c r="B29" s="5" t="s">
        <v>140</v>
      </c>
      <c r="C29" s="6">
        <f t="shared" si="2"/>
        <v>21</v>
      </c>
      <c r="D29" s="19">
        <f t="shared" ref="D29:E29" si="48">IF($C29=0,0,D84/$C29*100)</f>
        <v>42.857142857142854</v>
      </c>
      <c r="E29" s="20">
        <f t="shared" si="48"/>
        <v>57.142857142857139</v>
      </c>
      <c r="F29" s="6">
        <f t="shared" si="4"/>
        <v>21</v>
      </c>
      <c r="G29" s="7">
        <f t="shared" ref="G29:J29" si="49">IF($F29=0,0,G84/$F29*100)</f>
        <v>28.571428571428569</v>
      </c>
      <c r="H29" s="7">
        <f t="shared" si="49"/>
        <v>23.809523809523807</v>
      </c>
      <c r="I29" s="7">
        <f t="shared" si="49"/>
        <v>9.5238095238095237</v>
      </c>
      <c r="J29" s="7">
        <f t="shared" si="49"/>
        <v>38.095238095238095</v>
      </c>
    </row>
    <row r="30" spans="1:10" ht="15" customHeight="1" x14ac:dyDescent="0.15">
      <c r="A30" s="3" t="s">
        <v>139</v>
      </c>
      <c r="B30" s="5" t="s">
        <v>141</v>
      </c>
      <c r="C30" s="6">
        <f t="shared" si="2"/>
        <v>691</v>
      </c>
      <c r="D30" s="19">
        <f t="shared" ref="D30:E30" si="50">IF($C30=0,0,D85/$C30*100)</f>
        <v>61.360347322720699</v>
      </c>
      <c r="E30" s="20">
        <f t="shared" si="50"/>
        <v>38.639652677279308</v>
      </c>
      <c r="F30" s="6">
        <f t="shared" si="4"/>
        <v>691</v>
      </c>
      <c r="G30" s="7">
        <f t="shared" ref="G30:J30" si="51">IF($F30=0,0,G85/$F30*100)</f>
        <v>20.405209840810421</v>
      </c>
      <c r="H30" s="7">
        <f t="shared" si="51"/>
        <v>23.299565846599133</v>
      </c>
      <c r="I30" s="7">
        <f t="shared" si="51"/>
        <v>14.616497829232996</v>
      </c>
      <c r="J30" s="7">
        <f t="shared" si="51"/>
        <v>41.678726483357451</v>
      </c>
    </row>
    <row r="31" spans="1:10" ht="15" customHeight="1" x14ac:dyDescent="0.15">
      <c r="A31" s="3"/>
      <c r="B31" s="5" t="s">
        <v>142</v>
      </c>
      <c r="C31" s="6">
        <f t="shared" si="2"/>
        <v>369</v>
      </c>
      <c r="D31" s="19">
        <f t="shared" ref="D31:E31" si="52">IF($C31=0,0,D86/$C31*100)</f>
        <v>57.181571815718158</v>
      </c>
      <c r="E31" s="20">
        <f t="shared" si="52"/>
        <v>42.818428184281842</v>
      </c>
      <c r="F31" s="6">
        <f t="shared" si="4"/>
        <v>369</v>
      </c>
      <c r="G31" s="7">
        <f t="shared" ref="G31:J31" si="53">IF($F31=0,0,G86/$F31*100)</f>
        <v>12.466124661246612</v>
      </c>
      <c r="H31" s="7">
        <f t="shared" si="53"/>
        <v>17.344173441734416</v>
      </c>
      <c r="I31" s="7">
        <f t="shared" si="53"/>
        <v>11.924119241192411</v>
      </c>
      <c r="J31" s="7">
        <f t="shared" si="53"/>
        <v>58.265582655826556</v>
      </c>
    </row>
    <row r="32" spans="1:10" ht="15" customHeight="1" x14ac:dyDescent="0.15">
      <c r="A32" s="8"/>
      <c r="B32" s="9" t="s">
        <v>2</v>
      </c>
      <c r="C32" s="10">
        <f t="shared" si="2"/>
        <v>67</v>
      </c>
      <c r="D32" s="21">
        <f t="shared" ref="D32:E32" si="54">IF($C32=0,0,D87/$C32*100)</f>
        <v>43.283582089552233</v>
      </c>
      <c r="E32" s="22">
        <f t="shared" si="54"/>
        <v>56.71641791044776</v>
      </c>
      <c r="F32" s="10">
        <f t="shared" si="4"/>
        <v>67</v>
      </c>
      <c r="G32" s="11">
        <f t="shared" ref="G32:J32" si="55">IF($F32=0,0,G87/$F32*100)</f>
        <v>8.9552238805970141</v>
      </c>
      <c r="H32" s="11">
        <f t="shared" si="55"/>
        <v>13.432835820895523</v>
      </c>
      <c r="I32" s="11">
        <f t="shared" si="55"/>
        <v>10.44776119402985</v>
      </c>
      <c r="J32" s="11">
        <f t="shared" si="55"/>
        <v>67.164179104477611</v>
      </c>
    </row>
    <row r="33" spans="1:10" ht="15" customHeight="1" x14ac:dyDescent="0.15">
      <c r="A33" s="3" t="s">
        <v>39</v>
      </c>
      <c r="B33" s="5" t="s">
        <v>144</v>
      </c>
      <c r="C33" s="6">
        <f t="shared" si="2"/>
        <v>347</v>
      </c>
      <c r="D33" s="19">
        <f t="shared" ref="D33:E33" si="56">IF($C33=0,0,D88/$C33*100)</f>
        <v>57.348703170028813</v>
      </c>
      <c r="E33" s="20">
        <f t="shared" si="56"/>
        <v>42.65129682997118</v>
      </c>
      <c r="F33" s="6">
        <f t="shared" si="4"/>
        <v>347</v>
      </c>
      <c r="G33" s="7">
        <f t="shared" ref="G33:J33" si="57">IF($F33=0,0,G88/$F33*100)</f>
        <v>14.985590778097983</v>
      </c>
      <c r="H33" s="7">
        <f t="shared" si="57"/>
        <v>23.342939481268012</v>
      </c>
      <c r="I33" s="7">
        <f t="shared" si="57"/>
        <v>12.103746397694524</v>
      </c>
      <c r="J33" s="7">
        <f t="shared" si="57"/>
        <v>49.56772334293948</v>
      </c>
    </row>
    <row r="34" spans="1:10" ht="15" customHeight="1" x14ac:dyDescent="0.15">
      <c r="A34" s="172" t="s">
        <v>563</v>
      </c>
      <c r="B34" s="5" t="s">
        <v>145</v>
      </c>
      <c r="C34" s="6">
        <f t="shared" si="2"/>
        <v>447</v>
      </c>
      <c r="D34" s="19">
        <f t="shared" ref="D34:E34" si="58">IF($C34=0,0,D89/$C34*100)</f>
        <v>61.744966442953022</v>
      </c>
      <c r="E34" s="20">
        <f t="shared" si="58"/>
        <v>38.255033557046978</v>
      </c>
      <c r="F34" s="6">
        <f t="shared" si="4"/>
        <v>447</v>
      </c>
      <c r="G34" s="7">
        <f t="shared" ref="G34:J34" si="59">IF($F34=0,0,G89/$F34*100)</f>
        <v>17.897091722595079</v>
      </c>
      <c r="H34" s="7">
        <f t="shared" si="59"/>
        <v>20.134228187919462</v>
      </c>
      <c r="I34" s="7">
        <f t="shared" si="59"/>
        <v>14.541387024608502</v>
      </c>
      <c r="J34" s="7">
        <f t="shared" si="59"/>
        <v>47.427293064876956</v>
      </c>
    </row>
    <row r="35" spans="1:10" ht="15" customHeight="1" x14ac:dyDescent="0.15">
      <c r="A35" s="48" t="s">
        <v>564</v>
      </c>
      <c r="B35" s="5" t="s">
        <v>146</v>
      </c>
      <c r="C35" s="6">
        <f t="shared" si="2"/>
        <v>148</v>
      </c>
      <c r="D35" s="19">
        <f t="shared" ref="D35:E35" si="60">IF($C35=0,0,D90/$C35*100)</f>
        <v>65.540540540540533</v>
      </c>
      <c r="E35" s="20">
        <f t="shared" si="60"/>
        <v>34.45945945945946</v>
      </c>
      <c r="F35" s="6">
        <f t="shared" si="4"/>
        <v>148</v>
      </c>
      <c r="G35" s="7">
        <f t="shared" ref="G35:J35" si="61">IF($F35=0,0,G90/$F35*100)</f>
        <v>22.972972972972975</v>
      </c>
      <c r="H35" s="7">
        <f t="shared" si="61"/>
        <v>17.567567567567568</v>
      </c>
      <c r="I35" s="7">
        <f t="shared" si="61"/>
        <v>17.567567567567568</v>
      </c>
      <c r="J35" s="7">
        <f t="shared" si="61"/>
        <v>41.891891891891895</v>
      </c>
    </row>
    <row r="36" spans="1:10" ht="15" customHeight="1" x14ac:dyDescent="0.15">
      <c r="A36" s="3"/>
      <c r="B36" s="5" t="s">
        <v>147</v>
      </c>
      <c r="C36" s="6">
        <f t="shared" si="2"/>
        <v>58</v>
      </c>
      <c r="D36" s="19">
        <f t="shared" ref="D36:E36" si="62">IF($C36=0,0,D91/$C36*100)</f>
        <v>58.620689655172406</v>
      </c>
      <c r="E36" s="20">
        <f t="shared" si="62"/>
        <v>41.379310344827587</v>
      </c>
      <c r="F36" s="6">
        <f t="shared" si="4"/>
        <v>58</v>
      </c>
      <c r="G36" s="7">
        <f t="shared" ref="G36:J36" si="63">IF($F36=0,0,G91/$F36*100)</f>
        <v>20.689655172413794</v>
      </c>
      <c r="H36" s="7">
        <f t="shared" si="63"/>
        <v>25.862068965517242</v>
      </c>
      <c r="I36" s="7">
        <f t="shared" si="63"/>
        <v>10.344827586206897</v>
      </c>
      <c r="J36" s="7">
        <f t="shared" si="63"/>
        <v>43.103448275862064</v>
      </c>
    </row>
    <row r="37" spans="1:10" ht="15" customHeight="1" x14ac:dyDescent="0.15">
      <c r="A37" s="3"/>
      <c r="B37" s="5" t="s">
        <v>148</v>
      </c>
      <c r="C37" s="6">
        <f t="shared" si="2"/>
        <v>16</v>
      </c>
      <c r="D37" s="19">
        <f t="shared" ref="D37:E37" si="64">IF($C37=0,0,D92/$C37*100)</f>
        <v>56.25</v>
      </c>
      <c r="E37" s="20">
        <f t="shared" si="64"/>
        <v>43.75</v>
      </c>
      <c r="F37" s="6">
        <f t="shared" si="4"/>
        <v>16</v>
      </c>
      <c r="G37" s="7">
        <f t="shared" ref="G37:J37" si="65">IF($F37=0,0,G92/$F37*100)</f>
        <v>18.75</v>
      </c>
      <c r="H37" s="7">
        <f t="shared" si="65"/>
        <v>6.25</v>
      </c>
      <c r="I37" s="7">
        <f t="shared" si="65"/>
        <v>12.5</v>
      </c>
      <c r="J37" s="7">
        <f t="shared" si="65"/>
        <v>62.5</v>
      </c>
    </row>
    <row r="38" spans="1:10" ht="15" customHeight="1" x14ac:dyDescent="0.15">
      <c r="A38" s="3"/>
      <c r="B38" s="5" t="s">
        <v>149</v>
      </c>
      <c r="C38" s="6">
        <f t="shared" si="2"/>
        <v>24</v>
      </c>
      <c r="D38" s="19">
        <f t="shared" ref="D38:E38" si="66">IF($C38=0,0,D93/$C38*100)</f>
        <v>58.333333333333336</v>
      </c>
      <c r="E38" s="20">
        <f t="shared" si="66"/>
        <v>41.666666666666671</v>
      </c>
      <c r="F38" s="6">
        <f t="shared" si="4"/>
        <v>24</v>
      </c>
      <c r="G38" s="7">
        <f t="shared" ref="G38:J38" si="67">IF($F38=0,0,G93/$F38*100)</f>
        <v>25</v>
      </c>
      <c r="H38" s="7">
        <f t="shared" si="67"/>
        <v>41.666666666666671</v>
      </c>
      <c r="I38" s="7">
        <f t="shared" si="67"/>
        <v>0</v>
      </c>
      <c r="J38" s="7">
        <f t="shared" si="67"/>
        <v>33.333333333333329</v>
      </c>
    </row>
    <row r="39" spans="1:10" ht="15" customHeight="1" x14ac:dyDescent="0.15">
      <c r="A39" s="8"/>
      <c r="B39" s="9" t="s">
        <v>16</v>
      </c>
      <c r="C39" s="10">
        <f t="shared" si="2"/>
        <v>108</v>
      </c>
      <c r="D39" s="21">
        <f t="shared" ref="D39:E39" si="68">IF($C39=0,0,D94/$C39*100)</f>
        <v>40.74074074074074</v>
      </c>
      <c r="E39" s="22">
        <f t="shared" si="68"/>
        <v>59.259259259259252</v>
      </c>
      <c r="F39" s="10">
        <f t="shared" si="4"/>
        <v>108</v>
      </c>
      <c r="G39" s="11">
        <f t="shared" ref="G39:J39" si="69">IF($F39=0,0,G94/$F39*100)</f>
        <v>11.111111111111111</v>
      </c>
      <c r="H39" s="11">
        <f t="shared" si="69"/>
        <v>14.814814814814813</v>
      </c>
      <c r="I39" s="11">
        <f t="shared" si="69"/>
        <v>12.037037037037036</v>
      </c>
      <c r="J39" s="11">
        <f t="shared" si="69"/>
        <v>62.037037037037038</v>
      </c>
    </row>
    <row r="40" spans="1:10" ht="15" customHeight="1" x14ac:dyDescent="0.15">
      <c r="A40" s="3" t="s">
        <v>150</v>
      </c>
      <c r="B40" s="5" t="s">
        <v>364</v>
      </c>
      <c r="C40" s="6">
        <f t="shared" si="2"/>
        <v>578</v>
      </c>
      <c r="D40" s="19">
        <f t="shared" ref="D40:E40" si="70">IF($C40=0,0,D95/$C40*100)</f>
        <v>60.553633217993074</v>
      </c>
      <c r="E40" s="20">
        <f t="shared" si="70"/>
        <v>39.446366782006919</v>
      </c>
      <c r="F40" s="6">
        <f t="shared" si="4"/>
        <v>578</v>
      </c>
      <c r="G40" s="7">
        <f t="shared" ref="G40:J40" si="71">IF($F40=0,0,G95/$F40*100)</f>
        <v>23.183391003460208</v>
      </c>
      <c r="H40" s="7">
        <f t="shared" si="71"/>
        <v>21.972318339100347</v>
      </c>
      <c r="I40" s="7">
        <f t="shared" si="71"/>
        <v>14.359861591695502</v>
      </c>
      <c r="J40" s="7">
        <f t="shared" si="71"/>
        <v>40.484429065743946</v>
      </c>
    </row>
    <row r="41" spans="1:10" ht="15" customHeight="1" x14ac:dyDescent="0.15">
      <c r="A41" s="3" t="s">
        <v>151</v>
      </c>
      <c r="B41" s="5" t="s">
        <v>153</v>
      </c>
      <c r="C41" s="6">
        <f t="shared" si="2"/>
        <v>459</v>
      </c>
      <c r="D41" s="19">
        <f t="shared" ref="D41:E41" si="72">IF($C41=0,0,D96/$C41*100)</f>
        <v>58.82352941176471</v>
      </c>
      <c r="E41" s="20">
        <f t="shared" si="72"/>
        <v>41.17647058823529</v>
      </c>
      <c r="F41" s="6">
        <f t="shared" si="4"/>
        <v>459</v>
      </c>
      <c r="G41" s="7">
        <f t="shared" ref="G41:J41" si="73">IF($F41=0,0,G96/$F41*100)</f>
        <v>12.418300653594772</v>
      </c>
      <c r="H41" s="7">
        <f t="shared" si="73"/>
        <v>18.300653594771241</v>
      </c>
      <c r="I41" s="7">
        <f t="shared" si="73"/>
        <v>11.328976034858387</v>
      </c>
      <c r="J41" s="7">
        <f t="shared" si="73"/>
        <v>57.952069716775597</v>
      </c>
    </row>
    <row r="42" spans="1:10" ht="15" customHeight="1" x14ac:dyDescent="0.15">
      <c r="A42" s="3"/>
      <c r="B42" s="5" t="s">
        <v>123</v>
      </c>
      <c r="C42" s="6">
        <f t="shared" si="2"/>
        <v>24</v>
      </c>
      <c r="D42" s="19">
        <f t="shared" ref="D42:E42" si="74">IF($C42=0,0,D97/$C42*100)</f>
        <v>70.833333333333343</v>
      </c>
      <c r="E42" s="20">
        <f t="shared" si="74"/>
        <v>29.166666666666668</v>
      </c>
      <c r="F42" s="6">
        <f t="shared" si="4"/>
        <v>24</v>
      </c>
      <c r="G42" s="7">
        <f t="shared" ref="G42:J42" si="75">IF($F42=0,0,G97/$F42*100)</f>
        <v>4.1666666666666661</v>
      </c>
      <c r="H42" s="7">
        <f t="shared" si="75"/>
        <v>33.333333333333329</v>
      </c>
      <c r="I42" s="7">
        <f t="shared" si="75"/>
        <v>8.3333333333333321</v>
      </c>
      <c r="J42" s="7">
        <f t="shared" si="75"/>
        <v>54.166666666666664</v>
      </c>
    </row>
    <row r="43" spans="1:10" ht="15" customHeight="1" x14ac:dyDescent="0.15">
      <c r="A43" s="8"/>
      <c r="B43" s="9" t="s">
        <v>2</v>
      </c>
      <c r="C43" s="10">
        <f t="shared" si="2"/>
        <v>87</v>
      </c>
      <c r="D43" s="21">
        <f t="shared" ref="D43:E43" si="76">IF($C43=0,0,D98/$C43*100)</f>
        <v>41.379310344827587</v>
      </c>
      <c r="E43" s="22">
        <f t="shared" si="76"/>
        <v>58.620689655172406</v>
      </c>
      <c r="F43" s="10">
        <f t="shared" si="4"/>
        <v>87</v>
      </c>
      <c r="G43" s="11">
        <f t="shared" ref="G43:J43" si="77">IF($F43=0,0,G98/$F43*100)</f>
        <v>8.0459770114942533</v>
      </c>
      <c r="H43" s="11">
        <f t="shared" si="77"/>
        <v>22.988505747126435</v>
      </c>
      <c r="I43" s="11">
        <f t="shared" si="77"/>
        <v>19.540229885057471</v>
      </c>
      <c r="J43" s="11">
        <f t="shared" si="77"/>
        <v>49.425287356321839</v>
      </c>
    </row>
    <row r="44" spans="1:10" ht="15" customHeight="1" x14ac:dyDescent="0.15">
      <c r="A44" s="3" t="s">
        <v>571</v>
      </c>
      <c r="B44" s="5" t="s">
        <v>154</v>
      </c>
      <c r="C44" s="6">
        <f t="shared" si="2"/>
        <v>66</v>
      </c>
      <c r="D44" s="19">
        <f t="shared" ref="D44:E44" si="78">IF($C44=0,0,D99/$C44*100)</f>
        <v>59.090909090909093</v>
      </c>
      <c r="E44" s="20">
        <f t="shared" si="78"/>
        <v>40.909090909090914</v>
      </c>
      <c r="F44" s="6">
        <f t="shared" si="4"/>
        <v>66</v>
      </c>
      <c r="G44" s="7">
        <f t="shared" ref="G44:J44" si="79">IF($F44=0,0,G99/$F44*100)</f>
        <v>9.0909090909090917</v>
      </c>
      <c r="H44" s="7">
        <f t="shared" si="79"/>
        <v>12.121212121212121</v>
      </c>
      <c r="I44" s="7">
        <f t="shared" si="79"/>
        <v>12.121212121212121</v>
      </c>
      <c r="J44" s="7">
        <f t="shared" si="79"/>
        <v>66.666666666666657</v>
      </c>
    </row>
    <row r="45" spans="1:10" ht="15" customHeight="1" x14ac:dyDescent="0.15">
      <c r="A45" s="3" t="s">
        <v>347</v>
      </c>
      <c r="B45" s="5" t="s">
        <v>155</v>
      </c>
      <c r="C45" s="6">
        <f t="shared" si="2"/>
        <v>168</v>
      </c>
      <c r="D45" s="19">
        <f t="shared" ref="D45:E45" si="80">IF($C45=0,0,D100/$C45*100)</f>
        <v>61.904761904761905</v>
      </c>
      <c r="E45" s="20">
        <f t="shared" si="80"/>
        <v>38.095238095238095</v>
      </c>
      <c r="F45" s="6">
        <f t="shared" si="4"/>
        <v>168</v>
      </c>
      <c r="G45" s="7">
        <f t="shared" ref="G45:J45" si="81">IF($F45=0,0,G100/$F45*100)</f>
        <v>19.642857142857142</v>
      </c>
      <c r="H45" s="7">
        <f t="shared" si="81"/>
        <v>23.809523809523807</v>
      </c>
      <c r="I45" s="7">
        <f t="shared" si="81"/>
        <v>11.30952380952381</v>
      </c>
      <c r="J45" s="7">
        <f t="shared" si="81"/>
        <v>45.238095238095241</v>
      </c>
    </row>
    <row r="46" spans="1:10" ht="15" customHeight="1" x14ac:dyDescent="0.15">
      <c r="A46" s="3"/>
      <c r="B46" s="5" t="s">
        <v>156</v>
      </c>
      <c r="C46" s="6">
        <f t="shared" si="2"/>
        <v>212</v>
      </c>
      <c r="D46" s="19">
        <f t="shared" ref="D46:E46" si="82">IF($C46=0,0,D101/$C46*100)</f>
        <v>60.84905660377359</v>
      </c>
      <c r="E46" s="20">
        <f t="shared" si="82"/>
        <v>39.150943396226417</v>
      </c>
      <c r="F46" s="6">
        <f t="shared" si="4"/>
        <v>212</v>
      </c>
      <c r="G46" s="7">
        <f t="shared" ref="G46:J46" si="83">IF($F46=0,0,G101/$F46*100)</f>
        <v>19.339622641509436</v>
      </c>
      <c r="H46" s="7">
        <f t="shared" si="83"/>
        <v>22.169811320754718</v>
      </c>
      <c r="I46" s="7">
        <f t="shared" si="83"/>
        <v>12.735849056603774</v>
      </c>
      <c r="J46" s="7">
        <f t="shared" si="83"/>
        <v>45.754716981132077</v>
      </c>
    </row>
    <row r="47" spans="1:10" ht="15" customHeight="1" x14ac:dyDescent="0.15">
      <c r="A47" s="3"/>
      <c r="B47" s="5" t="s">
        <v>157</v>
      </c>
      <c r="C47" s="6">
        <f t="shared" si="2"/>
        <v>140</v>
      </c>
      <c r="D47" s="19">
        <f t="shared" ref="D47:E47" si="84">IF($C47=0,0,D102/$C47*100)</f>
        <v>58.571428571428577</v>
      </c>
      <c r="E47" s="20">
        <f t="shared" si="84"/>
        <v>41.428571428571431</v>
      </c>
      <c r="F47" s="6">
        <f t="shared" si="4"/>
        <v>140</v>
      </c>
      <c r="G47" s="7">
        <f t="shared" ref="G47:J47" si="85">IF($F47=0,0,G102/$F47*100)</f>
        <v>15</v>
      </c>
      <c r="H47" s="7">
        <f t="shared" si="85"/>
        <v>15.714285714285714</v>
      </c>
      <c r="I47" s="7">
        <f t="shared" si="85"/>
        <v>17.142857142857142</v>
      </c>
      <c r="J47" s="7">
        <f t="shared" si="85"/>
        <v>52.142857142857146</v>
      </c>
    </row>
    <row r="48" spans="1:10" ht="15" customHeight="1" x14ac:dyDescent="0.15">
      <c r="A48" s="3"/>
      <c r="B48" s="5" t="s">
        <v>158</v>
      </c>
      <c r="C48" s="6">
        <f t="shared" si="2"/>
        <v>124</v>
      </c>
      <c r="D48" s="19">
        <f t="shared" ref="D48:E48" si="86">IF($C48=0,0,D103/$C48*100)</f>
        <v>68.548387096774192</v>
      </c>
      <c r="E48" s="20">
        <f t="shared" si="86"/>
        <v>31.451612903225808</v>
      </c>
      <c r="F48" s="6">
        <f t="shared" si="4"/>
        <v>124</v>
      </c>
      <c r="G48" s="7">
        <f t="shared" ref="G48:J48" si="87">IF($F48=0,0,G103/$F48*100)</f>
        <v>29.838709677419356</v>
      </c>
      <c r="H48" s="7">
        <f t="shared" si="87"/>
        <v>23.387096774193548</v>
      </c>
      <c r="I48" s="7">
        <f t="shared" si="87"/>
        <v>16.129032258064516</v>
      </c>
      <c r="J48" s="7">
        <f t="shared" si="87"/>
        <v>30.64516129032258</v>
      </c>
    </row>
    <row r="49" spans="1:10" ht="15" customHeight="1" x14ac:dyDescent="0.15">
      <c r="A49" s="8"/>
      <c r="B49" s="9" t="s">
        <v>2</v>
      </c>
      <c r="C49" s="10">
        <f t="shared" si="2"/>
        <v>101</v>
      </c>
      <c r="D49" s="21">
        <f t="shared" ref="D49:E49" si="88">IF($C49=0,0,D104/$C49*100)</f>
        <v>68.316831683168317</v>
      </c>
      <c r="E49" s="22">
        <f t="shared" si="88"/>
        <v>31.683168316831683</v>
      </c>
      <c r="F49" s="10">
        <f t="shared" si="4"/>
        <v>101</v>
      </c>
      <c r="G49" s="11">
        <f t="shared" ref="G49:J49" si="89">IF($F49=0,0,G104/$F49*100)</f>
        <v>22.772277227722775</v>
      </c>
      <c r="H49" s="11">
        <f t="shared" si="89"/>
        <v>19.801980198019802</v>
      </c>
      <c r="I49" s="11">
        <f t="shared" si="89"/>
        <v>9.9009900990099009</v>
      </c>
      <c r="J49" s="11">
        <f t="shared" si="89"/>
        <v>47.524752475247524</v>
      </c>
    </row>
    <row r="50" spans="1:10" ht="15" customHeight="1" x14ac:dyDescent="0.15">
      <c r="A50" s="3" t="s">
        <v>159</v>
      </c>
      <c r="B50" s="5" t="s">
        <v>365</v>
      </c>
      <c r="C50" s="6">
        <f t="shared" si="2"/>
        <v>653</v>
      </c>
      <c r="D50" s="19">
        <f t="shared" ref="D50:E50" si="90">IF($C50=0,0,D105/$C50*100)</f>
        <v>65.390505359877494</v>
      </c>
      <c r="E50" s="20">
        <f t="shared" si="90"/>
        <v>34.609494640122513</v>
      </c>
      <c r="F50" s="6">
        <f t="shared" si="4"/>
        <v>653</v>
      </c>
      <c r="G50" s="7">
        <f t="shared" ref="G50:J50" si="91">IF($F50=0,0,G105/$F50*100)</f>
        <v>19.601837672281778</v>
      </c>
      <c r="H50" s="7">
        <f t="shared" si="91"/>
        <v>24.655436447166924</v>
      </c>
      <c r="I50" s="7">
        <f t="shared" si="91"/>
        <v>14.39509954058193</v>
      </c>
      <c r="J50" s="7">
        <f t="shared" si="91"/>
        <v>41.347626339969374</v>
      </c>
    </row>
    <row r="51" spans="1:10" ht="15" customHeight="1" x14ac:dyDescent="0.15">
      <c r="A51" s="3" t="s">
        <v>160</v>
      </c>
      <c r="B51" s="5" t="s">
        <v>366</v>
      </c>
      <c r="C51" s="6">
        <f t="shared" si="2"/>
        <v>171</v>
      </c>
      <c r="D51" s="19">
        <f t="shared" ref="D51:E51" si="92">IF($C51=0,0,D106/$C51*100)</f>
        <v>60.818713450292393</v>
      </c>
      <c r="E51" s="20">
        <f t="shared" si="92"/>
        <v>39.1812865497076</v>
      </c>
      <c r="F51" s="6">
        <f t="shared" si="4"/>
        <v>171</v>
      </c>
      <c r="G51" s="7">
        <f t="shared" ref="G51:J51" si="93">IF($F51=0,0,G106/$F51*100)</f>
        <v>28.07017543859649</v>
      </c>
      <c r="H51" s="7">
        <f t="shared" si="93"/>
        <v>16.374269005847953</v>
      </c>
      <c r="I51" s="7">
        <f t="shared" si="93"/>
        <v>14.035087719298245</v>
      </c>
      <c r="J51" s="7">
        <f t="shared" si="93"/>
        <v>41.520467836257311</v>
      </c>
    </row>
    <row r="52" spans="1:10" ht="15" customHeight="1" x14ac:dyDescent="0.15">
      <c r="A52" s="3"/>
      <c r="B52" s="5" t="s">
        <v>123</v>
      </c>
      <c r="C52" s="6">
        <f t="shared" si="2"/>
        <v>117</v>
      </c>
      <c r="D52" s="19">
        <f t="shared" ref="D52:E52" si="94">IF($C52=0,0,D107/$C52*100)</f>
        <v>49.572649572649574</v>
      </c>
      <c r="E52" s="20">
        <f t="shared" si="94"/>
        <v>50.427350427350426</v>
      </c>
      <c r="F52" s="6">
        <f t="shared" si="4"/>
        <v>117</v>
      </c>
      <c r="G52" s="7">
        <f t="shared" ref="G52:J52" si="95">IF($F52=0,0,G107/$F52*100)</f>
        <v>6.8376068376068382</v>
      </c>
      <c r="H52" s="7">
        <f t="shared" si="95"/>
        <v>15.384615384615385</v>
      </c>
      <c r="I52" s="7">
        <f t="shared" si="95"/>
        <v>13.675213675213676</v>
      </c>
      <c r="J52" s="7">
        <f t="shared" si="95"/>
        <v>64.102564102564102</v>
      </c>
    </row>
    <row r="53" spans="1:10" ht="15" customHeight="1" x14ac:dyDescent="0.15">
      <c r="A53" s="8"/>
      <c r="B53" s="9" t="s">
        <v>2</v>
      </c>
      <c r="C53" s="10">
        <f t="shared" si="2"/>
        <v>207</v>
      </c>
      <c r="D53" s="21">
        <f t="shared" ref="D53:E53" si="96">IF($C53=0,0,D108/$C53*100)</f>
        <v>40.579710144927539</v>
      </c>
      <c r="E53" s="22">
        <f t="shared" si="96"/>
        <v>59.420289855072461</v>
      </c>
      <c r="F53" s="10">
        <f t="shared" si="4"/>
        <v>207</v>
      </c>
      <c r="G53" s="11">
        <f t="shared" ref="G53:J53" si="97">IF($F53=0,0,G108/$F53*100)</f>
        <v>7.2463768115942031</v>
      </c>
      <c r="H53" s="11">
        <f t="shared" si="97"/>
        <v>15.458937198067632</v>
      </c>
      <c r="I53" s="11">
        <f t="shared" si="97"/>
        <v>9.6618357487922708</v>
      </c>
      <c r="J53" s="11">
        <f t="shared" si="97"/>
        <v>67.632850241545896</v>
      </c>
    </row>
    <row r="54" spans="1:10" ht="21" customHeight="1" x14ac:dyDescent="0.15">
      <c r="A54" s="3" t="s">
        <v>163</v>
      </c>
      <c r="B54" s="5" t="s">
        <v>263</v>
      </c>
      <c r="C54" s="6">
        <f t="shared" si="2"/>
        <v>869</v>
      </c>
      <c r="D54" s="19">
        <f t="shared" ref="D54:E54" si="98">IF($C54=0,0,D109/$C54*100)</f>
        <v>67.77905638665132</v>
      </c>
      <c r="E54" s="20">
        <f t="shared" si="98"/>
        <v>32.22094361334868</v>
      </c>
      <c r="F54" s="6">
        <f t="shared" si="4"/>
        <v>869</v>
      </c>
      <c r="G54" s="7">
        <f>IF($F54=0,0,G109/$F54*100)</f>
        <v>19.217491369390103</v>
      </c>
      <c r="H54" s="7">
        <f t="shared" ref="H54:J54" si="99">IF($F54=0,0,H109/$F54*100)</f>
        <v>22.324510932105866</v>
      </c>
      <c r="I54" s="7">
        <f t="shared" si="99"/>
        <v>13.578826237054084</v>
      </c>
      <c r="J54" s="7">
        <f t="shared" si="99"/>
        <v>44.879171461449943</v>
      </c>
    </row>
    <row r="55" spans="1:10" ht="21" customHeight="1" x14ac:dyDescent="0.15">
      <c r="A55" s="55" t="s">
        <v>63</v>
      </c>
      <c r="B55" s="9" t="s">
        <v>60</v>
      </c>
      <c r="C55" s="10">
        <f t="shared" si="2"/>
        <v>279</v>
      </c>
      <c r="D55" s="21">
        <f t="shared" ref="D55:E55" si="100">IF($C55=0,0,D110/$C55*100)</f>
        <v>30.107526881720432</v>
      </c>
      <c r="E55" s="22">
        <f t="shared" si="100"/>
        <v>69.892473118279568</v>
      </c>
      <c r="F55" s="10">
        <f t="shared" si="4"/>
        <v>279</v>
      </c>
      <c r="G55" s="11">
        <f t="shared" ref="G55:J55" si="101">IF($F55=0,0,G110/$F55*100)</f>
        <v>11.469534050179211</v>
      </c>
      <c r="H55" s="11">
        <f t="shared" si="101"/>
        <v>16.129032258064516</v>
      </c>
      <c r="I55" s="11">
        <f t="shared" si="101"/>
        <v>12.903225806451612</v>
      </c>
      <c r="J55" s="11">
        <f t="shared" si="101"/>
        <v>59.498207885304652</v>
      </c>
    </row>
    <row r="57" spans="1:10" ht="15" hidden="1" customHeight="1" x14ac:dyDescent="0.15"/>
    <row r="58" spans="1:10" ht="15" hidden="1" customHeight="1" x14ac:dyDescent="0.15"/>
    <row r="59" spans="1:10" ht="15" hidden="1" customHeight="1" x14ac:dyDescent="0.15">
      <c r="A59" s="35" t="s">
        <v>0</v>
      </c>
      <c r="B59" s="36"/>
      <c r="C59" s="41">
        <v>1148</v>
      </c>
      <c r="D59" s="41">
        <v>673</v>
      </c>
      <c r="E59" s="41">
        <v>475</v>
      </c>
      <c r="F59" s="41">
        <v>1148</v>
      </c>
      <c r="G59" s="41">
        <v>199</v>
      </c>
      <c r="H59" s="41">
        <v>239</v>
      </c>
      <c r="I59" s="41">
        <v>154</v>
      </c>
      <c r="J59" s="41">
        <v>556</v>
      </c>
    </row>
    <row r="60" spans="1:10" ht="15" hidden="1" customHeight="1" x14ac:dyDescent="0.15">
      <c r="A60" s="13"/>
      <c r="B60" s="37"/>
      <c r="C60" s="41"/>
      <c r="D60" s="41"/>
      <c r="E60" s="41"/>
      <c r="F60" s="41"/>
      <c r="G60" s="41"/>
      <c r="H60" s="41"/>
      <c r="I60" s="41"/>
      <c r="J60" s="41"/>
    </row>
    <row r="61" spans="1:10" ht="15" hidden="1" customHeight="1" x14ac:dyDescent="0.15">
      <c r="A61" s="2" t="s">
        <v>115</v>
      </c>
      <c r="B61" s="12" t="s">
        <v>117</v>
      </c>
      <c r="C61" s="41">
        <v>762</v>
      </c>
      <c r="D61" s="41">
        <v>477</v>
      </c>
      <c r="E61" s="41">
        <v>285</v>
      </c>
      <c r="F61" s="41">
        <v>762</v>
      </c>
      <c r="G61" s="41">
        <v>138</v>
      </c>
      <c r="H61" s="41">
        <v>167</v>
      </c>
      <c r="I61" s="41">
        <v>102</v>
      </c>
      <c r="J61" s="41">
        <v>355</v>
      </c>
    </row>
    <row r="62" spans="1:10" ht="15" hidden="1" customHeight="1" x14ac:dyDescent="0.15">
      <c r="A62" s="3" t="s">
        <v>116</v>
      </c>
      <c r="B62" s="5" t="s">
        <v>118</v>
      </c>
      <c r="C62" s="41">
        <v>287</v>
      </c>
      <c r="D62" s="41">
        <v>159</v>
      </c>
      <c r="E62" s="41">
        <v>128</v>
      </c>
      <c r="F62" s="41">
        <v>287</v>
      </c>
      <c r="G62" s="41">
        <v>52</v>
      </c>
      <c r="H62" s="41">
        <v>63</v>
      </c>
      <c r="I62" s="41">
        <v>36</v>
      </c>
      <c r="J62" s="41">
        <v>136</v>
      </c>
    </row>
    <row r="63" spans="1:10" ht="15" hidden="1" customHeight="1" x14ac:dyDescent="0.15">
      <c r="A63" s="3"/>
      <c r="B63" s="5" t="s">
        <v>3</v>
      </c>
      <c r="C63" s="41">
        <v>25</v>
      </c>
      <c r="D63" s="41">
        <v>16</v>
      </c>
      <c r="E63" s="41">
        <v>9</v>
      </c>
      <c r="F63" s="41">
        <v>25</v>
      </c>
      <c r="G63" s="41">
        <v>6</v>
      </c>
      <c r="H63" s="41">
        <v>1</v>
      </c>
      <c r="I63" s="41">
        <v>6</v>
      </c>
      <c r="J63" s="41">
        <v>12</v>
      </c>
    </row>
    <row r="64" spans="1:10" ht="15" hidden="1" customHeight="1" x14ac:dyDescent="0.15">
      <c r="A64" s="13"/>
      <c r="B64" s="14" t="s">
        <v>2</v>
      </c>
      <c r="C64" s="41">
        <v>74</v>
      </c>
      <c r="D64" s="41">
        <v>21</v>
      </c>
      <c r="E64" s="41">
        <v>53</v>
      </c>
      <c r="F64" s="41">
        <v>74</v>
      </c>
      <c r="G64" s="41">
        <v>3</v>
      </c>
      <c r="H64" s="41">
        <v>8</v>
      </c>
      <c r="I64" s="41">
        <v>10</v>
      </c>
      <c r="J64" s="41">
        <v>53</v>
      </c>
    </row>
    <row r="65" spans="1:10" ht="15" hidden="1" customHeight="1" x14ac:dyDescent="0.15">
      <c r="A65" s="3" t="s">
        <v>169</v>
      </c>
      <c r="B65" s="5" t="s">
        <v>120</v>
      </c>
      <c r="C65" s="41">
        <v>333</v>
      </c>
      <c r="D65" s="41">
        <v>208</v>
      </c>
      <c r="E65" s="41">
        <v>125</v>
      </c>
      <c r="F65" s="41">
        <v>333</v>
      </c>
      <c r="G65" s="41">
        <v>61</v>
      </c>
      <c r="H65" s="41">
        <v>70</v>
      </c>
      <c r="I65" s="41">
        <v>39</v>
      </c>
      <c r="J65" s="41">
        <v>163</v>
      </c>
    </row>
    <row r="66" spans="1:10" ht="15" hidden="1" customHeight="1" x14ac:dyDescent="0.15">
      <c r="A66" s="3" t="s">
        <v>119</v>
      </c>
      <c r="B66" s="5" t="s">
        <v>121</v>
      </c>
      <c r="C66" s="41">
        <v>759</v>
      </c>
      <c r="D66" s="41">
        <v>449</v>
      </c>
      <c r="E66" s="41">
        <v>310</v>
      </c>
      <c r="F66" s="41">
        <v>759</v>
      </c>
      <c r="G66" s="41">
        <v>136</v>
      </c>
      <c r="H66" s="41">
        <v>164</v>
      </c>
      <c r="I66" s="41">
        <v>107</v>
      </c>
      <c r="J66" s="41">
        <v>352</v>
      </c>
    </row>
    <row r="67" spans="1:10" ht="15" hidden="1" customHeight="1" x14ac:dyDescent="0.15">
      <c r="A67" s="3"/>
      <c r="B67" s="53" t="s">
        <v>122</v>
      </c>
      <c r="C67" s="41">
        <v>3</v>
      </c>
      <c r="D67" s="41">
        <v>0</v>
      </c>
      <c r="E67" s="41">
        <v>3</v>
      </c>
      <c r="F67" s="41">
        <v>3</v>
      </c>
      <c r="G67" s="41">
        <v>0</v>
      </c>
      <c r="H67" s="41">
        <v>0</v>
      </c>
      <c r="I67" s="41">
        <v>0</v>
      </c>
      <c r="J67" s="41">
        <v>3</v>
      </c>
    </row>
    <row r="68" spans="1:10" ht="15" hidden="1" customHeight="1" x14ac:dyDescent="0.15">
      <c r="A68" s="3"/>
      <c r="B68" s="5" t="s">
        <v>123</v>
      </c>
      <c r="C68" s="41">
        <v>10</v>
      </c>
      <c r="D68" s="41">
        <v>6</v>
      </c>
      <c r="E68" s="41">
        <v>4</v>
      </c>
      <c r="F68" s="41">
        <v>10</v>
      </c>
      <c r="G68" s="41">
        <v>2</v>
      </c>
      <c r="H68" s="41">
        <v>0</v>
      </c>
      <c r="I68" s="41">
        <v>2</v>
      </c>
      <c r="J68" s="41">
        <v>6</v>
      </c>
    </row>
    <row r="69" spans="1:10" ht="15" hidden="1" customHeight="1" x14ac:dyDescent="0.15">
      <c r="A69" s="13"/>
      <c r="B69" s="14" t="s">
        <v>2</v>
      </c>
      <c r="C69" s="41">
        <v>43</v>
      </c>
      <c r="D69" s="41">
        <v>10</v>
      </c>
      <c r="E69" s="41">
        <v>33</v>
      </c>
      <c r="F69" s="41">
        <v>43</v>
      </c>
      <c r="G69" s="41">
        <v>0</v>
      </c>
      <c r="H69" s="41">
        <v>5</v>
      </c>
      <c r="I69" s="41">
        <v>6</v>
      </c>
      <c r="J69" s="41">
        <v>32</v>
      </c>
    </row>
    <row r="70" spans="1:10" ht="15" hidden="1" customHeight="1" x14ac:dyDescent="0.15">
      <c r="A70" s="3" t="s">
        <v>124</v>
      </c>
      <c r="B70" s="5" t="s">
        <v>126</v>
      </c>
      <c r="C70" s="41">
        <v>990</v>
      </c>
      <c r="D70" s="41">
        <v>592</v>
      </c>
      <c r="E70" s="41">
        <v>398</v>
      </c>
      <c r="F70" s="41">
        <v>990</v>
      </c>
      <c r="G70" s="41">
        <v>172</v>
      </c>
      <c r="H70" s="41">
        <v>207</v>
      </c>
      <c r="I70" s="41">
        <v>136</v>
      </c>
      <c r="J70" s="41">
        <v>475</v>
      </c>
    </row>
    <row r="71" spans="1:10" ht="15" hidden="1" customHeight="1" x14ac:dyDescent="0.15">
      <c r="A71" s="3" t="s">
        <v>125</v>
      </c>
      <c r="B71" s="5" t="s">
        <v>127</v>
      </c>
      <c r="C71" s="41">
        <v>56</v>
      </c>
      <c r="D71" s="41">
        <v>37</v>
      </c>
      <c r="E71" s="41">
        <v>19</v>
      </c>
      <c r="F71" s="41">
        <v>56</v>
      </c>
      <c r="G71" s="41">
        <v>10</v>
      </c>
      <c r="H71" s="41">
        <v>15</v>
      </c>
      <c r="I71" s="41">
        <v>10</v>
      </c>
      <c r="J71" s="41">
        <v>21</v>
      </c>
    </row>
    <row r="72" spans="1:10" ht="15" hidden="1" customHeight="1" x14ac:dyDescent="0.15">
      <c r="A72" s="3"/>
      <c r="B72" s="5" t="s">
        <v>128</v>
      </c>
      <c r="C72" s="41">
        <v>24</v>
      </c>
      <c r="D72" s="41">
        <v>12</v>
      </c>
      <c r="E72" s="41">
        <v>12</v>
      </c>
      <c r="F72" s="41">
        <v>24</v>
      </c>
      <c r="G72" s="41">
        <v>8</v>
      </c>
      <c r="H72" s="41">
        <v>5</v>
      </c>
      <c r="I72" s="41">
        <v>2</v>
      </c>
      <c r="J72" s="41">
        <v>9</v>
      </c>
    </row>
    <row r="73" spans="1:10" ht="15" hidden="1" customHeight="1" x14ac:dyDescent="0.15">
      <c r="A73" s="3"/>
      <c r="B73" s="5" t="s">
        <v>129</v>
      </c>
      <c r="C73" s="41">
        <v>15</v>
      </c>
      <c r="D73" s="41">
        <v>7</v>
      </c>
      <c r="E73" s="41">
        <v>8</v>
      </c>
      <c r="F73" s="41">
        <v>15</v>
      </c>
      <c r="G73" s="41">
        <v>1</v>
      </c>
      <c r="H73" s="41">
        <v>4</v>
      </c>
      <c r="I73" s="41">
        <v>1</v>
      </c>
      <c r="J73" s="41">
        <v>9</v>
      </c>
    </row>
    <row r="74" spans="1:10" ht="15" hidden="1" customHeight="1" x14ac:dyDescent="0.15">
      <c r="A74" s="3"/>
      <c r="B74" s="5" t="s">
        <v>123</v>
      </c>
      <c r="C74" s="41">
        <v>35</v>
      </c>
      <c r="D74" s="41">
        <v>20</v>
      </c>
      <c r="E74" s="41">
        <v>15</v>
      </c>
      <c r="F74" s="41">
        <v>35</v>
      </c>
      <c r="G74" s="41">
        <v>4</v>
      </c>
      <c r="H74" s="41">
        <v>6</v>
      </c>
      <c r="I74" s="41">
        <v>4</v>
      </c>
      <c r="J74" s="41">
        <v>21</v>
      </c>
    </row>
    <row r="75" spans="1:10" ht="11.25" hidden="1" x14ac:dyDescent="0.15">
      <c r="A75" s="8"/>
      <c r="B75" s="9" t="s">
        <v>2</v>
      </c>
      <c r="C75" s="41">
        <v>28</v>
      </c>
      <c r="D75" s="41">
        <v>5</v>
      </c>
      <c r="E75" s="41">
        <v>23</v>
      </c>
      <c r="F75" s="41">
        <v>28</v>
      </c>
      <c r="G75" s="41">
        <v>4</v>
      </c>
      <c r="H75" s="41">
        <v>2</v>
      </c>
      <c r="I75" s="41">
        <v>1</v>
      </c>
      <c r="J75" s="41">
        <v>21</v>
      </c>
    </row>
    <row r="76" spans="1:10" ht="15" hidden="1" customHeight="1" x14ac:dyDescent="0.15">
      <c r="A76" s="3" t="s">
        <v>130</v>
      </c>
      <c r="B76" s="5" t="s">
        <v>132</v>
      </c>
      <c r="C76" s="41">
        <v>105</v>
      </c>
      <c r="D76" s="41">
        <v>62</v>
      </c>
      <c r="E76" s="41">
        <v>43</v>
      </c>
      <c r="F76" s="41">
        <v>105</v>
      </c>
      <c r="G76" s="41">
        <v>16</v>
      </c>
      <c r="H76" s="41">
        <v>23</v>
      </c>
      <c r="I76" s="41">
        <v>13</v>
      </c>
      <c r="J76" s="41">
        <v>53</v>
      </c>
    </row>
    <row r="77" spans="1:10" ht="15" hidden="1" customHeight="1" x14ac:dyDescent="0.15">
      <c r="A77" s="3" t="s">
        <v>131</v>
      </c>
      <c r="B77" s="5" t="s">
        <v>133</v>
      </c>
      <c r="C77" s="41">
        <v>34</v>
      </c>
      <c r="D77" s="41">
        <v>19</v>
      </c>
      <c r="E77" s="41">
        <v>15</v>
      </c>
      <c r="F77" s="41">
        <v>34</v>
      </c>
      <c r="G77" s="41">
        <v>6</v>
      </c>
      <c r="H77" s="41">
        <v>11</v>
      </c>
      <c r="I77" s="41">
        <v>3</v>
      </c>
      <c r="J77" s="41">
        <v>14</v>
      </c>
    </row>
    <row r="78" spans="1:10" ht="15" hidden="1" customHeight="1" x14ac:dyDescent="0.15">
      <c r="A78" s="3"/>
      <c r="B78" s="5" t="s">
        <v>134</v>
      </c>
      <c r="C78" s="41">
        <v>90</v>
      </c>
      <c r="D78" s="41">
        <v>56</v>
      </c>
      <c r="E78" s="41">
        <v>34</v>
      </c>
      <c r="F78" s="41">
        <v>90</v>
      </c>
      <c r="G78" s="41">
        <v>16</v>
      </c>
      <c r="H78" s="41">
        <v>16</v>
      </c>
      <c r="I78" s="41">
        <v>18</v>
      </c>
      <c r="J78" s="41">
        <v>40</v>
      </c>
    </row>
    <row r="79" spans="1:10" ht="15" hidden="1" customHeight="1" x14ac:dyDescent="0.15">
      <c r="A79" s="3"/>
      <c r="B79" s="5" t="s">
        <v>135</v>
      </c>
      <c r="C79" s="41">
        <v>371</v>
      </c>
      <c r="D79" s="41">
        <v>199</v>
      </c>
      <c r="E79" s="41">
        <v>172</v>
      </c>
      <c r="F79" s="41">
        <v>371</v>
      </c>
      <c r="G79" s="41">
        <v>47</v>
      </c>
      <c r="H79" s="41">
        <v>66</v>
      </c>
      <c r="I79" s="41">
        <v>45</v>
      </c>
      <c r="J79" s="41">
        <v>213</v>
      </c>
    </row>
    <row r="80" spans="1:10" ht="15" hidden="1" customHeight="1" x14ac:dyDescent="0.15">
      <c r="A80" s="3"/>
      <c r="B80" s="5" t="s">
        <v>136</v>
      </c>
      <c r="C80" s="41">
        <v>405</v>
      </c>
      <c r="D80" s="41">
        <v>272</v>
      </c>
      <c r="E80" s="41">
        <v>133</v>
      </c>
      <c r="F80" s="41">
        <v>405</v>
      </c>
      <c r="G80" s="41">
        <v>96</v>
      </c>
      <c r="H80" s="41">
        <v>100</v>
      </c>
      <c r="I80" s="41">
        <v>61</v>
      </c>
      <c r="J80" s="41">
        <v>148</v>
      </c>
    </row>
    <row r="81" spans="1:10" ht="15" hidden="1" customHeight="1" x14ac:dyDescent="0.15">
      <c r="A81" s="3"/>
      <c r="B81" s="5" t="s">
        <v>137</v>
      </c>
      <c r="C81" s="41">
        <v>19</v>
      </c>
      <c r="D81" s="41">
        <v>10</v>
      </c>
      <c r="E81" s="41">
        <v>9</v>
      </c>
      <c r="F81" s="41">
        <v>19</v>
      </c>
      <c r="G81" s="41">
        <v>2</v>
      </c>
      <c r="H81" s="41">
        <v>3</v>
      </c>
      <c r="I81" s="41">
        <v>3</v>
      </c>
      <c r="J81" s="41">
        <v>11</v>
      </c>
    </row>
    <row r="82" spans="1:10" ht="15" hidden="1" customHeight="1" x14ac:dyDescent="0.15">
      <c r="A82" s="3"/>
      <c r="B82" s="5" t="s">
        <v>123</v>
      </c>
      <c r="C82" s="41">
        <v>12</v>
      </c>
      <c r="D82" s="41">
        <v>8</v>
      </c>
      <c r="E82" s="41">
        <v>4</v>
      </c>
      <c r="F82" s="41">
        <v>12</v>
      </c>
      <c r="G82" s="41">
        <v>2</v>
      </c>
      <c r="H82" s="41">
        <v>1</v>
      </c>
      <c r="I82" s="41">
        <v>3</v>
      </c>
      <c r="J82" s="41">
        <v>6</v>
      </c>
    </row>
    <row r="83" spans="1:10" ht="11.25" hidden="1" x14ac:dyDescent="0.15">
      <c r="A83" s="8"/>
      <c r="B83" s="9" t="s">
        <v>2</v>
      </c>
      <c r="C83" s="41">
        <v>112</v>
      </c>
      <c r="D83" s="41">
        <v>47</v>
      </c>
      <c r="E83" s="41">
        <v>65</v>
      </c>
      <c r="F83" s="41">
        <v>112</v>
      </c>
      <c r="G83" s="41">
        <v>14</v>
      </c>
      <c r="H83" s="41">
        <v>19</v>
      </c>
      <c r="I83" s="41">
        <v>8</v>
      </c>
      <c r="J83" s="41">
        <v>71</v>
      </c>
    </row>
    <row r="84" spans="1:10" ht="15" hidden="1" customHeight="1" x14ac:dyDescent="0.15">
      <c r="A84" s="3" t="s">
        <v>138</v>
      </c>
      <c r="B84" s="5" t="s">
        <v>140</v>
      </c>
      <c r="C84" s="41">
        <v>21</v>
      </c>
      <c r="D84" s="41">
        <v>9</v>
      </c>
      <c r="E84" s="41">
        <v>12</v>
      </c>
      <c r="F84" s="41">
        <v>21</v>
      </c>
      <c r="G84" s="41">
        <v>6</v>
      </c>
      <c r="H84" s="41">
        <v>5</v>
      </c>
      <c r="I84" s="41">
        <v>2</v>
      </c>
      <c r="J84" s="41">
        <v>8</v>
      </c>
    </row>
    <row r="85" spans="1:10" ht="15" hidden="1" customHeight="1" x14ac:dyDescent="0.15">
      <c r="A85" s="3" t="s">
        <v>139</v>
      </c>
      <c r="B85" s="5" t="s">
        <v>141</v>
      </c>
      <c r="C85" s="41">
        <v>691</v>
      </c>
      <c r="D85" s="41">
        <v>424</v>
      </c>
      <c r="E85" s="41">
        <v>267</v>
      </c>
      <c r="F85" s="41">
        <v>691</v>
      </c>
      <c r="G85" s="41">
        <v>141</v>
      </c>
      <c r="H85" s="41">
        <v>161</v>
      </c>
      <c r="I85" s="41">
        <v>101</v>
      </c>
      <c r="J85" s="41">
        <v>288</v>
      </c>
    </row>
    <row r="86" spans="1:10" ht="15" hidden="1" customHeight="1" x14ac:dyDescent="0.15">
      <c r="A86" s="3"/>
      <c r="B86" s="5" t="s">
        <v>142</v>
      </c>
      <c r="C86" s="41">
        <v>369</v>
      </c>
      <c r="D86" s="41">
        <v>211</v>
      </c>
      <c r="E86" s="41">
        <v>158</v>
      </c>
      <c r="F86" s="41">
        <v>369</v>
      </c>
      <c r="G86" s="41">
        <v>46</v>
      </c>
      <c r="H86" s="41">
        <v>64</v>
      </c>
      <c r="I86" s="41">
        <v>44</v>
      </c>
      <c r="J86" s="41">
        <v>215</v>
      </c>
    </row>
    <row r="87" spans="1:10" ht="11.25" hidden="1" x14ac:dyDescent="0.15">
      <c r="A87" s="8"/>
      <c r="B87" s="9" t="s">
        <v>2</v>
      </c>
      <c r="C87" s="41">
        <v>67</v>
      </c>
      <c r="D87" s="41">
        <v>29</v>
      </c>
      <c r="E87" s="41">
        <v>38</v>
      </c>
      <c r="F87" s="41">
        <v>67</v>
      </c>
      <c r="G87" s="41">
        <v>6</v>
      </c>
      <c r="H87" s="41">
        <v>9</v>
      </c>
      <c r="I87" s="41">
        <v>7</v>
      </c>
      <c r="J87" s="41">
        <v>45</v>
      </c>
    </row>
    <row r="88" spans="1:10" ht="15" hidden="1" customHeight="1" x14ac:dyDescent="0.15">
      <c r="A88" s="3" t="s">
        <v>39</v>
      </c>
      <c r="B88" s="5" t="s">
        <v>144</v>
      </c>
      <c r="C88" s="41">
        <v>347</v>
      </c>
      <c r="D88" s="41">
        <v>199</v>
      </c>
      <c r="E88" s="41">
        <v>148</v>
      </c>
      <c r="F88" s="41">
        <v>347</v>
      </c>
      <c r="G88" s="41">
        <v>52</v>
      </c>
      <c r="H88" s="41">
        <v>81</v>
      </c>
      <c r="I88" s="41">
        <v>42</v>
      </c>
      <c r="J88" s="41">
        <v>172</v>
      </c>
    </row>
    <row r="89" spans="1:10" ht="15" hidden="1" customHeight="1" x14ac:dyDescent="0.15">
      <c r="A89" s="3" t="s">
        <v>143</v>
      </c>
      <c r="B89" s="5" t="s">
        <v>145</v>
      </c>
      <c r="C89" s="41">
        <v>447</v>
      </c>
      <c r="D89" s="41">
        <v>276</v>
      </c>
      <c r="E89" s="41">
        <v>171</v>
      </c>
      <c r="F89" s="41">
        <v>447</v>
      </c>
      <c r="G89" s="41">
        <v>80</v>
      </c>
      <c r="H89" s="41">
        <v>90</v>
      </c>
      <c r="I89" s="41">
        <v>65</v>
      </c>
      <c r="J89" s="41">
        <v>212</v>
      </c>
    </row>
    <row r="90" spans="1:10" ht="15" hidden="1" customHeight="1" x14ac:dyDescent="0.15">
      <c r="A90" s="3" t="s">
        <v>41</v>
      </c>
      <c r="B90" s="5" t="s">
        <v>146</v>
      </c>
      <c r="C90" s="41">
        <v>148</v>
      </c>
      <c r="D90" s="41">
        <v>97</v>
      </c>
      <c r="E90" s="41">
        <v>51</v>
      </c>
      <c r="F90" s="41">
        <v>148</v>
      </c>
      <c r="G90" s="41">
        <v>34</v>
      </c>
      <c r="H90" s="41">
        <v>26</v>
      </c>
      <c r="I90" s="41">
        <v>26</v>
      </c>
      <c r="J90" s="41">
        <v>62</v>
      </c>
    </row>
    <row r="91" spans="1:10" ht="15" hidden="1" customHeight="1" x14ac:dyDescent="0.15">
      <c r="A91" s="3"/>
      <c r="B91" s="5" t="s">
        <v>147</v>
      </c>
      <c r="C91" s="41">
        <v>58</v>
      </c>
      <c r="D91" s="41">
        <v>34</v>
      </c>
      <c r="E91" s="41">
        <v>24</v>
      </c>
      <c r="F91" s="41">
        <v>58</v>
      </c>
      <c r="G91" s="41">
        <v>12</v>
      </c>
      <c r="H91" s="41">
        <v>15</v>
      </c>
      <c r="I91" s="41">
        <v>6</v>
      </c>
      <c r="J91" s="41">
        <v>25</v>
      </c>
    </row>
    <row r="92" spans="1:10" ht="15" hidden="1" customHeight="1" x14ac:dyDescent="0.15">
      <c r="A92" s="3"/>
      <c r="B92" s="5" t="s">
        <v>148</v>
      </c>
      <c r="C92" s="41">
        <v>16</v>
      </c>
      <c r="D92" s="41">
        <v>9</v>
      </c>
      <c r="E92" s="41">
        <v>7</v>
      </c>
      <c r="F92" s="41">
        <v>16</v>
      </c>
      <c r="G92" s="41">
        <v>3</v>
      </c>
      <c r="H92" s="41">
        <v>1</v>
      </c>
      <c r="I92" s="41">
        <v>2</v>
      </c>
      <c r="J92" s="41">
        <v>10</v>
      </c>
    </row>
    <row r="93" spans="1:10" ht="15" hidden="1" customHeight="1" x14ac:dyDescent="0.15">
      <c r="A93" s="3"/>
      <c r="B93" s="5" t="s">
        <v>149</v>
      </c>
      <c r="C93" s="41">
        <v>24</v>
      </c>
      <c r="D93" s="41">
        <v>14</v>
      </c>
      <c r="E93" s="41">
        <v>10</v>
      </c>
      <c r="F93" s="41">
        <v>24</v>
      </c>
      <c r="G93" s="41">
        <v>6</v>
      </c>
      <c r="H93" s="41">
        <v>10</v>
      </c>
      <c r="I93" s="41">
        <v>0</v>
      </c>
      <c r="J93" s="41">
        <v>8</v>
      </c>
    </row>
    <row r="94" spans="1:10" ht="11.25" hidden="1" x14ac:dyDescent="0.15">
      <c r="A94" s="8"/>
      <c r="B94" s="9" t="s">
        <v>16</v>
      </c>
      <c r="C94" s="41">
        <v>108</v>
      </c>
      <c r="D94" s="41">
        <v>44</v>
      </c>
      <c r="E94" s="41">
        <v>64</v>
      </c>
      <c r="F94" s="41">
        <v>108</v>
      </c>
      <c r="G94" s="41">
        <v>12</v>
      </c>
      <c r="H94" s="41">
        <v>16</v>
      </c>
      <c r="I94" s="41">
        <v>13</v>
      </c>
      <c r="J94" s="41">
        <v>67</v>
      </c>
    </row>
    <row r="95" spans="1:10" ht="15" hidden="1" customHeight="1" x14ac:dyDescent="0.15">
      <c r="A95" s="3" t="s">
        <v>150</v>
      </c>
      <c r="B95" s="5" t="s">
        <v>152</v>
      </c>
      <c r="C95" s="41">
        <v>578</v>
      </c>
      <c r="D95" s="41">
        <v>350</v>
      </c>
      <c r="E95" s="41">
        <v>228</v>
      </c>
      <c r="F95" s="41">
        <v>578</v>
      </c>
      <c r="G95" s="41">
        <v>134</v>
      </c>
      <c r="H95" s="41">
        <v>127</v>
      </c>
      <c r="I95" s="41">
        <v>83</v>
      </c>
      <c r="J95" s="41">
        <v>234</v>
      </c>
    </row>
    <row r="96" spans="1:10" ht="15" hidden="1" customHeight="1" x14ac:dyDescent="0.15">
      <c r="A96" s="3" t="s">
        <v>151</v>
      </c>
      <c r="B96" s="5" t="s">
        <v>153</v>
      </c>
      <c r="C96" s="41">
        <v>459</v>
      </c>
      <c r="D96" s="41">
        <v>270</v>
      </c>
      <c r="E96" s="41">
        <v>189</v>
      </c>
      <c r="F96" s="41">
        <v>459</v>
      </c>
      <c r="G96" s="41">
        <v>57</v>
      </c>
      <c r="H96" s="41">
        <v>84</v>
      </c>
      <c r="I96" s="41">
        <v>52</v>
      </c>
      <c r="J96" s="41">
        <v>266</v>
      </c>
    </row>
    <row r="97" spans="1:10" ht="15" hidden="1" customHeight="1" x14ac:dyDescent="0.15">
      <c r="A97" s="3"/>
      <c r="B97" s="5" t="s">
        <v>123</v>
      </c>
      <c r="C97" s="41">
        <v>24</v>
      </c>
      <c r="D97" s="41">
        <v>17</v>
      </c>
      <c r="E97" s="41">
        <v>7</v>
      </c>
      <c r="F97" s="41">
        <v>24</v>
      </c>
      <c r="G97" s="41">
        <v>1</v>
      </c>
      <c r="H97" s="41">
        <v>8</v>
      </c>
      <c r="I97" s="41">
        <v>2</v>
      </c>
      <c r="J97" s="41">
        <v>13</v>
      </c>
    </row>
    <row r="98" spans="1:10" ht="11.25" hidden="1" x14ac:dyDescent="0.15">
      <c r="A98" s="8"/>
      <c r="B98" s="9" t="s">
        <v>2</v>
      </c>
      <c r="C98" s="41">
        <v>87</v>
      </c>
      <c r="D98" s="41">
        <v>36</v>
      </c>
      <c r="E98" s="41">
        <v>51</v>
      </c>
      <c r="F98" s="41">
        <v>87</v>
      </c>
      <c r="G98" s="41">
        <v>7</v>
      </c>
      <c r="H98" s="41">
        <v>20</v>
      </c>
      <c r="I98" s="41">
        <v>17</v>
      </c>
      <c r="J98" s="41">
        <v>43</v>
      </c>
    </row>
    <row r="99" spans="1:10" ht="15" hidden="1" customHeight="1" x14ac:dyDescent="0.15">
      <c r="A99" s="3" t="s">
        <v>346</v>
      </c>
      <c r="B99" s="5" t="s">
        <v>154</v>
      </c>
      <c r="C99" s="41">
        <v>66</v>
      </c>
      <c r="D99" s="41">
        <v>39</v>
      </c>
      <c r="E99" s="41">
        <v>27</v>
      </c>
      <c r="F99" s="41">
        <v>66</v>
      </c>
      <c r="G99" s="41">
        <v>6</v>
      </c>
      <c r="H99" s="41">
        <v>8</v>
      </c>
      <c r="I99" s="41">
        <v>8</v>
      </c>
      <c r="J99" s="41">
        <v>44</v>
      </c>
    </row>
    <row r="100" spans="1:10" ht="15" hidden="1" customHeight="1" x14ac:dyDescent="0.15">
      <c r="A100" s="3" t="s">
        <v>347</v>
      </c>
      <c r="B100" s="5" t="s">
        <v>155</v>
      </c>
      <c r="C100" s="41">
        <v>168</v>
      </c>
      <c r="D100" s="41">
        <v>104</v>
      </c>
      <c r="E100" s="41">
        <v>64</v>
      </c>
      <c r="F100" s="41">
        <v>168</v>
      </c>
      <c r="G100" s="41">
        <v>33</v>
      </c>
      <c r="H100" s="41">
        <v>40</v>
      </c>
      <c r="I100" s="41">
        <v>19</v>
      </c>
      <c r="J100" s="41">
        <v>76</v>
      </c>
    </row>
    <row r="101" spans="1:10" ht="15" hidden="1" customHeight="1" x14ac:dyDescent="0.15">
      <c r="A101" s="3"/>
      <c r="B101" s="5" t="s">
        <v>156</v>
      </c>
      <c r="C101" s="41">
        <v>212</v>
      </c>
      <c r="D101" s="41">
        <v>129</v>
      </c>
      <c r="E101" s="41">
        <v>83</v>
      </c>
      <c r="F101" s="41">
        <v>212</v>
      </c>
      <c r="G101" s="41">
        <v>41</v>
      </c>
      <c r="H101" s="41">
        <v>47</v>
      </c>
      <c r="I101" s="41">
        <v>27</v>
      </c>
      <c r="J101" s="41">
        <v>97</v>
      </c>
    </row>
    <row r="102" spans="1:10" ht="15" hidden="1" customHeight="1" x14ac:dyDescent="0.15">
      <c r="A102" s="3"/>
      <c r="B102" s="5" t="s">
        <v>157</v>
      </c>
      <c r="C102" s="41">
        <v>140</v>
      </c>
      <c r="D102" s="41">
        <v>82</v>
      </c>
      <c r="E102" s="41">
        <v>58</v>
      </c>
      <c r="F102" s="41">
        <v>140</v>
      </c>
      <c r="G102" s="41">
        <v>21</v>
      </c>
      <c r="H102" s="41">
        <v>22</v>
      </c>
      <c r="I102" s="41">
        <v>24</v>
      </c>
      <c r="J102" s="41">
        <v>73</v>
      </c>
    </row>
    <row r="103" spans="1:10" ht="15" hidden="1" customHeight="1" x14ac:dyDescent="0.15">
      <c r="A103" s="3"/>
      <c r="B103" s="5" t="s">
        <v>158</v>
      </c>
      <c r="C103" s="41">
        <v>124</v>
      </c>
      <c r="D103" s="41">
        <v>85</v>
      </c>
      <c r="E103" s="41">
        <v>39</v>
      </c>
      <c r="F103" s="41">
        <v>124</v>
      </c>
      <c r="G103" s="41">
        <v>37</v>
      </c>
      <c r="H103" s="41">
        <v>29</v>
      </c>
      <c r="I103" s="41">
        <v>20</v>
      </c>
      <c r="J103" s="41">
        <v>38</v>
      </c>
    </row>
    <row r="104" spans="1:10" ht="11.25" hidden="1" x14ac:dyDescent="0.15">
      <c r="A104" s="8"/>
      <c r="B104" s="9" t="s">
        <v>2</v>
      </c>
      <c r="C104" s="41">
        <v>101</v>
      </c>
      <c r="D104" s="41">
        <v>69</v>
      </c>
      <c r="E104" s="41">
        <v>32</v>
      </c>
      <c r="F104" s="41">
        <v>101</v>
      </c>
      <c r="G104" s="41">
        <v>23</v>
      </c>
      <c r="H104" s="41">
        <v>20</v>
      </c>
      <c r="I104" s="41">
        <v>10</v>
      </c>
      <c r="J104" s="41">
        <v>48</v>
      </c>
    </row>
    <row r="105" spans="1:10" ht="15" hidden="1" customHeight="1" x14ac:dyDescent="0.15">
      <c r="A105" s="3" t="s">
        <v>159</v>
      </c>
      <c r="B105" s="5" t="s">
        <v>161</v>
      </c>
      <c r="C105" s="41">
        <v>653</v>
      </c>
      <c r="D105" s="41">
        <v>427</v>
      </c>
      <c r="E105" s="41">
        <v>226</v>
      </c>
      <c r="F105" s="41">
        <v>653</v>
      </c>
      <c r="G105" s="41">
        <v>128</v>
      </c>
      <c r="H105" s="41">
        <v>161</v>
      </c>
      <c r="I105" s="41">
        <v>94</v>
      </c>
      <c r="J105" s="41">
        <v>270</v>
      </c>
    </row>
    <row r="106" spans="1:10" ht="15" hidden="1" customHeight="1" x14ac:dyDescent="0.15">
      <c r="A106" s="3" t="s">
        <v>160</v>
      </c>
      <c r="B106" s="5" t="s">
        <v>162</v>
      </c>
      <c r="C106" s="41">
        <v>171</v>
      </c>
      <c r="D106" s="41">
        <v>104</v>
      </c>
      <c r="E106" s="41">
        <v>67</v>
      </c>
      <c r="F106" s="41">
        <v>171</v>
      </c>
      <c r="G106" s="41">
        <v>48</v>
      </c>
      <c r="H106" s="41">
        <v>28</v>
      </c>
      <c r="I106" s="41">
        <v>24</v>
      </c>
      <c r="J106" s="41">
        <v>71</v>
      </c>
    </row>
    <row r="107" spans="1:10" ht="15" hidden="1" customHeight="1" x14ac:dyDescent="0.15">
      <c r="A107" s="3"/>
      <c r="B107" s="5" t="s">
        <v>123</v>
      </c>
      <c r="C107" s="41">
        <v>117</v>
      </c>
      <c r="D107" s="41">
        <v>58</v>
      </c>
      <c r="E107" s="41">
        <v>59</v>
      </c>
      <c r="F107" s="41">
        <v>117</v>
      </c>
      <c r="G107" s="41">
        <v>8</v>
      </c>
      <c r="H107" s="41">
        <v>18</v>
      </c>
      <c r="I107" s="41">
        <v>16</v>
      </c>
      <c r="J107" s="41">
        <v>75</v>
      </c>
    </row>
    <row r="108" spans="1:10" ht="11.25" hidden="1" x14ac:dyDescent="0.15">
      <c r="A108" s="8"/>
      <c r="B108" s="9" t="s">
        <v>2</v>
      </c>
      <c r="C108" s="41">
        <v>207</v>
      </c>
      <c r="D108" s="41">
        <v>84</v>
      </c>
      <c r="E108" s="41">
        <v>123</v>
      </c>
      <c r="F108" s="41">
        <v>207</v>
      </c>
      <c r="G108" s="41">
        <v>15</v>
      </c>
      <c r="H108" s="41">
        <v>32</v>
      </c>
      <c r="I108" s="41">
        <v>20</v>
      </c>
      <c r="J108" s="41">
        <v>140</v>
      </c>
    </row>
    <row r="109" spans="1:10" ht="15" hidden="1" customHeight="1" x14ac:dyDescent="0.15">
      <c r="A109" s="3" t="s">
        <v>163</v>
      </c>
      <c r="B109" s="5" t="s">
        <v>263</v>
      </c>
      <c r="C109" s="41">
        <v>869</v>
      </c>
      <c r="D109" s="41">
        <v>589</v>
      </c>
      <c r="E109" s="41">
        <v>280</v>
      </c>
      <c r="F109" s="41">
        <v>869</v>
      </c>
      <c r="G109" s="41">
        <v>167</v>
      </c>
      <c r="H109" s="41">
        <v>194</v>
      </c>
      <c r="I109" s="41">
        <v>118</v>
      </c>
      <c r="J109" s="41">
        <v>390</v>
      </c>
    </row>
    <row r="110" spans="1:10" ht="21" hidden="1" x14ac:dyDescent="0.15">
      <c r="A110" s="55" t="s">
        <v>112</v>
      </c>
      <c r="B110" s="9" t="s">
        <v>60</v>
      </c>
      <c r="C110" s="41">
        <v>279</v>
      </c>
      <c r="D110" s="41">
        <v>84</v>
      </c>
      <c r="E110" s="41">
        <v>195</v>
      </c>
      <c r="F110" s="41">
        <v>279</v>
      </c>
      <c r="G110" s="41">
        <v>32</v>
      </c>
      <c r="H110" s="41">
        <v>45</v>
      </c>
      <c r="I110" s="41">
        <v>36</v>
      </c>
      <c r="J110" s="41">
        <v>166</v>
      </c>
    </row>
  </sheetData>
  <mergeCells count="5">
    <mergeCell ref="D2:E2"/>
    <mergeCell ref="G2:G3"/>
    <mergeCell ref="H2:H3"/>
    <mergeCell ref="I2:I3"/>
    <mergeCell ref="J2:J3"/>
  </mergeCells>
  <phoneticPr fontId="7"/>
  <pageMargins left="0.39370078740157483" right="0.39370078740157483" top="0.6692913385826772" bottom="0.39370078740157483" header="0.31496062992125984" footer="0.19685039370078741"/>
  <pageSetup paperSize="9" scale="58" orientation="landscape" horizontalDpi="200" verticalDpi="200" r:id="rId1"/>
  <headerFooter alignWithMargins="0">
    <oddHeader>&amp;L １．配置医師の電話対応・駆けつけ対応に影響する要素
１－２．電話対応・駆けつけ対応をする配置医師の特徴</oddHeader>
  </headerFooter>
  <ignoredErrors>
    <ignoredError sqref="C5 F5"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8"/>
  <sheetViews>
    <sheetView showGridLines="0" zoomScaleNormal="100" workbookViewId="0"/>
  </sheetViews>
  <sheetFormatPr defaultColWidth="8" defaultRowHeight="15" customHeight="1" x14ac:dyDescent="0.15"/>
  <cols>
    <col min="1" max="1" width="16.140625" style="1" bestFit="1" customWidth="1"/>
    <col min="2" max="2" width="31.5703125" style="1" bestFit="1" customWidth="1"/>
    <col min="3" max="14" width="8.5703125" style="1" customWidth="1"/>
    <col min="15" max="16384" width="8" style="1"/>
  </cols>
  <sheetData>
    <row r="1" spans="1:14" ht="15" customHeight="1" x14ac:dyDescent="0.15">
      <c r="C1" s="1" t="s">
        <v>178</v>
      </c>
      <c r="I1" s="1" t="s">
        <v>180</v>
      </c>
    </row>
    <row r="3" spans="1:14" ht="24.95" customHeight="1" x14ac:dyDescent="0.15">
      <c r="A3" s="67"/>
      <c r="B3" s="68"/>
      <c r="C3" s="33" t="s">
        <v>1</v>
      </c>
      <c r="D3" s="69" t="s">
        <v>165</v>
      </c>
      <c r="E3" s="69" t="s">
        <v>166</v>
      </c>
      <c r="F3" s="69" t="s">
        <v>167</v>
      </c>
      <c r="G3" s="69" t="s">
        <v>2</v>
      </c>
      <c r="H3" s="69" t="s">
        <v>179</v>
      </c>
      <c r="I3" s="33" t="s">
        <v>1</v>
      </c>
      <c r="J3" s="33" t="s">
        <v>170</v>
      </c>
      <c r="K3" s="33" t="s">
        <v>171</v>
      </c>
      <c r="L3" s="33" t="s">
        <v>172</v>
      </c>
      <c r="M3" s="33" t="s">
        <v>2</v>
      </c>
      <c r="N3" s="69" t="s">
        <v>179</v>
      </c>
    </row>
    <row r="4" spans="1:14" ht="15" customHeight="1" x14ac:dyDescent="0.15">
      <c r="A4" s="70" t="s">
        <v>0</v>
      </c>
      <c r="B4" s="71"/>
      <c r="C4" s="6">
        <f t="shared" ref="C4:M4" si="0">C17</f>
        <v>1148</v>
      </c>
      <c r="D4" s="6">
        <f t="shared" si="0"/>
        <v>257</v>
      </c>
      <c r="E4" s="6">
        <f t="shared" si="0"/>
        <v>379</v>
      </c>
      <c r="F4" s="6">
        <f t="shared" si="0"/>
        <v>228</v>
      </c>
      <c r="G4" s="6">
        <f t="shared" si="0"/>
        <v>284</v>
      </c>
      <c r="H4" s="59">
        <f>H17</f>
        <v>4.2615740740740744</v>
      </c>
      <c r="I4" s="6">
        <f t="shared" si="0"/>
        <v>1148</v>
      </c>
      <c r="J4" s="6">
        <f t="shared" si="0"/>
        <v>321</v>
      </c>
      <c r="K4" s="6">
        <f t="shared" si="0"/>
        <v>144</v>
      </c>
      <c r="L4" s="6">
        <f t="shared" si="0"/>
        <v>190</v>
      </c>
      <c r="M4" s="6">
        <f t="shared" si="0"/>
        <v>493</v>
      </c>
      <c r="N4" s="59">
        <f>N17</f>
        <v>1.9725190839694657</v>
      </c>
    </row>
    <row r="5" spans="1:14" ht="15" customHeight="1" x14ac:dyDescent="0.15">
      <c r="A5" s="13"/>
      <c r="B5" s="37"/>
      <c r="C5" s="38">
        <f>IF(SUM(D5:G5)&gt;100,"－",SUM(D5:G5))</f>
        <v>100</v>
      </c>
      <c r="D5" s="11">
        <f>D4/$C4*100</f>
        <v>22.386759581881531</v>
      </c>
      <c r="E5" s="11">
        <f>E4/$C4*100</f>
        <v>33.013937282229968</v>
      </c>
      <c r="F5" s="11">
        <f>F4/$C4*100</f>
        <v>19.860627177700348</v>
      </c>
      <c r="G5" s="11">
        <f>G4/$C4*100</f>
        <v>24.738675958188153</v>
      </c>
      <c r="H5" s="38" t="s">
        <v>27</v>
      </c>
      <c r="I5" s="38">
        <f>IF(SUM(J5:M5)&gt;100,"－",SUM(J5:M5))</f>
        <v>100</v>
      </c>
      <c r="J5" s="11">
        <f>J4/$I4*100</f>
        <v>27.961672473867594</v>
      </c>
      <c r="K5" s="11">
        <f>K4/$I4*100</f>
        <v>12.543554006968641</v>
      </c>
      <c r="L5" s="11">
        <f>L4/$I4*100</f>
        <v>16.550522648083625</v>
      </c>
      <c r="M5" s="11">
        <f>M4/$I4*100</f>
        <v>42.944250871080143</v>
      </c>
      <c r="N5" s="38" t="s">
        <v>27</v>
      </c>
    </row>
    <row r="6" spans="1:14" ht="15" customHeight="1" x14ac:dyDescent="0.15">
      <c r="A6" s="2" t="s">
        <v>130</v>
      </c>
      <c r="B6" s="12" t="s">
        <v>132</v>
      </c>
      <c r="C6" s="15">
        <f>C19</f>
        <v>105</v>
      </c>
      <c r="D6" s="16">
        <f>IF($C6=0,0,D19/$C6*100)</f>
        <v>19.047619047619047</v>
      </c>
      <c r="E6" s="16">
        <f>IF($C6=0,0,E19/$C6*100)</f>
        <v>31.428571428571427</v>
      </c>
      <c r="F6" s="16">
        <f>IF($C6=0,0,F19/$C6*100)</f>
        <v>23.809523809523807</v>
      </c>
      <c r="G6" s="16">
        <f>IF($C6=0,0,G19/$C6*100)</f>
        <v>25.714285714285712</v>
      </c>
      <c r="H6" s="18">
        <f t="shared" ref="H6:H13" si="1">H19</f>
        <v>4.333333333333333</v>
      </c>
      <c r="I6" s="15">
        <f>I19</f>
        <v>105</v>
      </c>
      <c r="J6" s="16">
        <f>IF($I6=0,0,J19/$I6*100)</f>
        <v>28.571428571428569</v>
      </c>
      <c r="K6" s="16">
        <f>IF($I6=0,0,K19/$I6*100)</f>
        <v>13.333333333333334</v>
      </c>
      <c r="L6" s="16">
        <f>IF($I6=0,0,L19/$I6*100)</f>
        <v>8.5714285714285712</v>
      </c>
      <c r="M6" s="16">
        <f>IF($I6=0,0,M19/$I6*100)</f>
        <v>49.523809523809526</v>
      </c>
      <c r="N6" s="18">
        <f t="shared" ref="N6:N13" si="2">N19</f>
        <v>1.6981132075471699</v>
      </c>
    </row>
    <row r="7" spans="1:14" ht="15" customHeight="1" x14ac:dyDescent="0.15">
      <c r="A7" s="3" t="s">
        <v>177</v>
      </c>
      <c r="B7" s="5" t="s">
        <v>133</v>
      </c>
      <c r="C7" s="6">
        <f t="shared" ref="C7:C13" si="3">C20</f>
        <v>34</v>
      </c>
      <c r="D7" s="7">
        <f t="shared" ref="D7:G7" si="4">IF($C7=0,0,D20/$C7*100)</f>
        <v>17.647058823529413</v>
      </c>
      <c r="E7" s="7">
        <f t="shared" si="4"/>
        <v>38.235294117647058</v>
      </c>
      <c r="F7" s="7">
        <f t="shared" si="4"/>
        <v>17.647058823529413</v>
      </c>
      <c r="G7" s="7">
        <f t="shared" si="4"/>
        <v>26.47058823529412</v>
      </c>
      <c r="H7" s="59">
        <f t="shared" si="1"/>
        <v>4.32</v>
      </c>
      <c r="I7" s="6">
        <f t="shared" ref="I7:I13" si="5">I20</f>
        <v>34</v>
      </c>
      <c r="J7" s="7">
        <f t="shared" ref="J7:M7" si="6">IF($I7=0,0,J20/$I7*100)</f>
        <v>17.647058823529413</v>
      </c>
      <c r="K7" s="7">
        <f t="shared" si="6"/>
        <v>17.647058823529413</v>
      </c>
      <c r="L7" s="7">
        <f t="shared" si="6"/>
        <v>17.647058823529413</v>
      </c>
      <c r="M7" s="7">
        <f t="shared" si="6"/>
        <v>47.058823529411761</v>
      </c>
      <c r="N7" s="59">
        <f t="shared" si="2"/>
        <v>2.2777777777777777</v>
      </c>
    </row>
    <row r="8" spans="1:14" ht="15" customHeight="1" x14ac:dyDescent="0.15">
      <c r="A8" s="3"/>
      <c r="B8" s="5" t="s">
        <v>134</v>
      </c>
      <c r="C8" s="6">
        <f t="shared" si="3"/>
        <v>90</v>
      </c>
      <c r="D8" s="7">
        <f t="shared" ref="D8:G8" si="7">IF($C8=0,0,D21/$C8*100)</f>
        <v>24.444444444444443</v>
      </c>
      <c r="E8" s="7">
        <f t="shared" si="7"/>
        <v>36.666666666666664</v>
      </c>
      <c r="F8" s="7">
        <f t="shared" si="7"/>
        <v>23.333333333333332</v>
      </c>
      <c r="G8" s="7">
        <f t="shared" si="7"/>
        <v>15.555555555555555</v>
      </c>
      <c r="H8" s="59">
        <f t="shared" si="1"/>
        <v>4.2894736842105265</v>
      </c>
      <c r="I8" s="6">
        <f t="shared" si="5"/>
        <v>90</v>
      </c>
      <c r="J8" s="7">
        <f t="shared" ref="J8:M8" si="8">IF($I8=0,0,J21/$I8*100)</f>
        <v>25.555555555555554</v>
      </c>
      <c r="K8" s="7">
        <f t="shared" si="8"/>
        <v>15.555555555555555</v>
      </c>
      <c r="L8" s="7">
        <f t="shared" si="8"/>
        <v>25.555555555555554</v>
      </c>
      <c r="M8" s="7">
        <f t="shared" si="8"/>
        <v>33.333333333333329</v>
      </c>
      <c r="N8" s="59">
        <f t="shared" si="2"/>
        <v>2.25</v>
      </c>
    </row>
    <row r="9" spans="1:14" ht="15" customHeight="1" x14ac:dyDescent="0.15">
      <c r="A9" s="3"/>
      <c r="B9" s="5" t="s">
        <v>135</v>
      </c>
      <c r="C9" s="6">
        <f t="shared" si="3"/>
        <v>371</v>
      </c>
      <c r="D9" s="7">
        <f t="shared" ref="D9:G9" si="9">IF($C9=0,0,D22/$C9*100)</f>
        <v>26.415094339622641</v>
      </c>
      <c r="E9" s="7">
        <f t="shared" si="9"/>
        <v>31.266846361185983</v>
      </c>
      <c r="F9" s="7">
        <f t="shared" si="9"/>
        <v>16.981132075471699</v>
      </c>
      <c r="G9" s="7">
        <f t="shared" si="9"/>
        <v>25.336927223719673</v>
      </c>
      <c r="H9" s="59">
        <f t="shared" si="1"/>
        <v>4.0902527075812278</v>
      </c>
      <c r="I9" s="6">
        <f t="shared" si="5"/>
        <v>371</v>
      </c>
      <c r="J9" s="7">
        <f t="shared" ref="J9:M9" si="10">IF($I9=0,0,J22/$I9*100)</f>
        <v>28.032345013477091</v>
      </c>
      <c r="K9" s="7">
        <f t="shared" si="10"/>
        <v>11.05121293800539</v>
      </c>
      <c r="L9" s="7">
        <f t="shared" si="10"/>
        <v>16.172506738544474</v>
      </c>
      <c r="M9" s="7">
        <f t="shared" si="10"/>
        <v>44.743935309973047</v>
      </c>
      <c r="N9" s="59">
        <f t="shared" si="2"/>
        <v>1.9560975609756097</v>
      </c>
    </row>
    <row r="10" spans="1:14" ht="15" customHeight="1" x14ac:dyDescent="0.15">
      <c r="A10" s="3"/>
      <c r="B10" s="5" t="s">
        <v>136</v>
      </c>
      <c r="C10" s="6">
        <f t="shared" si="3"/>
        <v>405</v>
      </c>
      <c r="D10" s="7">
        <f t="shared" ref="D10:G10" si="11">IF($C10=0,0,D23/$C10*100)</f>
        <v>21.481481481481481</v>
      </c>
      <c r="E10" s="7">
        <f t="shared" si="11"/>
        <v>35.802469135802468</v>
      </c>
      <c r="F10" s="7">
        <f t="shared" si="11"/>
        <v>23.456790123456788</v>
      </c>
      <c r="G10" s="7">
        <f t="shared" si="11"/>
        <v>19.25925925925926</v>
      </c>
      <c r="H10" s="59">
        <f t="shared" si="1"/>
        <v>4.3883792048929662</v>
      </c>
      <c r="I10" s="6">
        <f t="shared" si="5"/>
        <v>405</v>
      </c>
      <c r="J10" s="7">
        <f t="shared" ref="J10:M10" si="12">IF($I10=0,0,J23/$I10*100)</f>
        <v>31.111111111111111</v>
      </c>
      <c r="K10" s="7">
        <f t="shared" si="12"/>
        <v>13.580246913580247</v>
      </c>
      <c r="L10" s="7">
        <f t="shared" si="12"/>
        <v>18.271604938271604</v>
      </c>
      <c r="M10" s="7">
        <f t="shared" si="12"/>
        <v>37.037037037037038</v>
      </c>
      <c r="N10" s="59">
        <f t="shared" si="2"/>
        <v>1.9607843137254901</v>
      </c>
    </row>
    <row r="11" spans="1:14" ht="15" customHeight="1" x14ac:dyDescent="0.15">
      <c r="A11" s="3"/>
      <c r="B11" s="5" t="s">
        <v>137</v>
      </c>
      <c r="C11" s="6">
        <f t="shared" si="3"/>
        <v>19</v>
      </c>
      <c r="D11" s="7">
        <f t="shared" ref="D11:G11" si="13">IF($C11=0,0,D24/$C11*100)</f>
        <v>10.526315789473683</v>
      </c>
      <c r="E11" s="7">
        <f t="shared" si="13"/>
        <v>47.368421052631575</v>
      </c>
      <c r="F11" s="7">
        <f t="shared" si="13"/>
        <v>21.052631578947366</v>
      </c>
      <c r="G11" s="7">
        <f t="shared" si="13"/>
        <v>21.052631578947366</v>
      </c>
      <c r="H11" s="59">
        <f t="shared" si="1"/>
        <v>4.5333333333333332</v>
      </c>
      <c r="I11" s="6">
        <f t="shared" si="5"/>
        <v>19</v>
      </c>
      <c r="J11" s="7">
        <f t="shared" ref="J11:M11" si="14">IF($I11=0,0,J24/$I11*100)</f>
        <v>26.315789473684209</v>
      </c>
      <c r="K11" s="7">
        <f t="shared" si="14"/>
        <v>15.789473684210526</v>
      </c>
      <c r="L11" s="7">
        <f t="shared" si="14"/>
        <v>36.84210526315789</v>
      </c>
      <c r="M11" s="7">
        <f t="shared" si="14"/>
        <v>21.052631578947366</v>
      </c>
      <c r="N11" s="59">
        <f t="shared" si="2"/>
        <v>2.4</v>
      </c>
    </row>
    <row r="12" spans="1:14" ht="15" customHeight="1" x14ac:dyDescent="0.15">
      <c r="A12" s="3"/>
      <c r="B12" s="5" t="s">
        <v>123</v>
      </c>
      <c r="C12" s="6">
        <f t="shared" si="3"/>
        <v>12</v>
      </c>
      <c r="D12" s="7">
        <f t="shared" ref="D12:G12" si="15">IF($C12=0,0,D25/$C12*100)</f>
        <v>33.333333333333329</v>
      </c>
      <c r="E12" s="7">
        <f t="shared" si="15"/>
        <v>33.333333333333329</v>
      </c>
      <c r="F12" s="7">
        <f t="shared" si="15"/>
        <v>16.666666666666664</v>
      </c>
      <c r="G12" s="7">
        <f t="shared" si="15"/>
        <v>16.666666666666664</v>
      </c>
      <c r="H12" s="59">
        <f t="shared" si="1"/>
        <v>4</v>
      </c>
      <c r="I12" s="6">
        <f t="shared" si="5"/>
        <v>12</v>
      </c>
      <c r="J12" s="7">
        <f t="shared" ref="J12:M12" si="16">IF($I12=0,0,J25/$I12*100)</f>
        <v>16.666666666666664</v>
      </c>
      <c r="K12" s="7">
        <f t="shared" si="16"/>
        <v>8.3333333333333321</v>
      </c>
      <c r="L12" s="7">
        <f t="shared" si="16"/>
        <v>16.666666666666664</v>
      </c>
      <c r="M12" s="7">
        <f t="shared" si="16"/>
        <v>58.333333333333336</v>
      </c>
      <c r="N12" s="59">
        <f t="shared" si="2"/>
        <v>2.4</v>
      </c>
    </row>
    <row r="13" spans="1:14" ht="15" customHeight="1" x14ac:dyDescent="0.15">
      <c r="A13" s="8"/>
      <c r="B13" s="9" t="s">
        <v>2</v>
      </c>
      <c r="C13" s="10">
        <f t="shared" si="3"/>
        <v>112</v>
      </c>
      <c r="D13" s="11">
        <f t="shared" ref="D13:G13" si="17">IF($C13=0,0,D26/$C13*100)</f>
        <v>16.071428571428573</v>
      </c>
      <c r="E13" s="11">
        <f t="shared" si="17"/>
        <v>23.214285714285715</v>
      </c>
      <c r="F13" s="11">
        <f t="shared" si="17"/>
        <v>10.714285714285714</v>
      </c>
      <c r="G13" s="11">
        <f t="shared" si="17"/>
        <v>50</v>
      </c>
      <c r="H13" s="38">
        <f t="shared" si="1"/>
        <v>4.1785714285714288</v>
      </c>
      <c r="I13" s="10">
        <f t="shared" si="5"/>
        <v>112</v>
      </c>
      <c r="J13" s="11">
        <f t="shared" ref="J13:M13" si="18">IF($I13=0,0,J26/$I13*100)</f>
        <v>22.321428571428573</v>
      </c>
      <c r="K13" s="11">
        <f t="shared" si="18"/>
        <v>8.9285714285714288</v>
      </c>
      <c r="L13" s="11">
        <f t="shared" si="18"/>
        <v>8.0357142857142865</v>
      </c>
      <c r="M13" s="11">
        <f t="shared" si="18"/>
        <v>60.714285714285708</v>
      </c>
      <c r="N13" s="38">
        <f t="shared" si="2"/>
        <v>1.75</v>
      </c>
    </row>
    <row r="15" spans="1:14" ht="15" hidden="1" customHeight="1" x14ac:dyDescent="0.15"/>
    <row r="16" spans="1:14" ht="15" hidden="1" customHeight="1" x14ac:dyDescent="0.15"/>
    <row r="17" spans="1:14" ht="15" hidden="1" customHeight="1" x14ac:dyDescent="0.15">
      <c r="A17" s="35" t="s">
        <v>0</v>
      </c>
      <c r="B17" s="36"/>
      <c r="C17" s="41">
        <v>1148</v>
      </c>
      <c r="D17" s="41">
        <v>257</v>
      </c>
      <c r="E17" s="41">
        <v>379</v>
      </c>
      <c r="F17" s="41">
        <v>228</v>
      </c>
      <c r="G17" s="41">
        <v>284</v>
      </c>
      <c r="H17" s="41">
        <v>4.2615740740740744</v>
      </c>
      <c r="I17" s="41">
        <v>1148</v>
      </c>
      <c r="J17" s="41">
        <v>321</v>
      </c>
      <c r="K17" s="41">
        <v>144</v>
      </c>
      <c r="L17" s="41">
        <v>190</v>
      </c>
      <c r="M17" s="41">
        <v>493</v>
      </c>
      <c r="N17" s="41">
        <v>1.9725190839694657</v>
      </c>
    </row>
    <row r="18" spans="1:14" ht="15" hidden="1" customHeight="1" x14ac:dyDescent="0.15">
      <c r="A18" s="13"/>
      <c r="B18" s="37"/>
      <c r="C18" s="41"/>
      <c r="D18" s="41"/>
      <c r="E18" s="41"/>
      <c r="F18" s="41"/>
      <c r="G18" s="41"/>
      <c r="H18" s="41"/>
      <c r="I18" s="41"/>
      <c r="J18" s="41"/>
      <c r="K18" s="41"/>
      <c r="L18" s="41"/>
      <c r="M18" s="41"/>
      <c r="N18" s="41"/>
    </row>
    <row r="19" spans="1:14" ht="15" hidden="1" customHeight="1" x14ac:dyDescent="0.15">
      <c r="A19" s="2" t="s">
        <v>130</v>
      </c>
      <c r="B19" s="12" t="s">
        <v>132</v>
      </c>
      <c r="C19" s="41">
        <v>105</v>
      </c>
      <c r="D19" s="41">
        <v>20</v>
      </c>
      <c r="E19" s="41">
        <v>33</v>
      </c>
      <c r="F19" s="41">
        <v>25</v>
      </c>
      <c r="G19" s="41">
        <v>27</v>
      </c>
      <c r="H19" s="41">
        <v>4.333333333333333</v>
      </c>
      <c r="I19" s="41">
        <v>105</v>
      </c>
      <c r="J19" s="41">
        <v>30</v>
      </c>
      <c r="K19" s="41">
        <v>14</v>
      </c>
      <c r="L19" s="41">
        <v>9</v>
      </c>
      <c r="M19" s="41">
        <v>52</v>
      </c>
      <c r="N19" s="41">
        <v>1.6981132075471699</v>
      </c>
    </row>
    <row r="20" spans="1:14" ht="15" hidden="1" customHeight="1" x14ac:dyDescent="0.15">
      <c r="A20" s="3" t="s">
        <v>177</v>
      </c>
      <c r="B20" s="5" t="s">
        <v>133</v>
      </c>
      <c r="C20" s="41">
        <v>34</v>
      </c>
      <c r="D20" s="41">
        <v>6</v>
      </c>
      <c r="E20" s="41">
        <v>13</v>
      </c>
      <c r="F20" s="41">
        <v>6</v>
      </c>
      <c r="G20" s="41">
        <v>9</v>
      </c>
      <c r="H20" s="41">
        <v>4.32</v>
      </c>
      <c r="I20" s="41">
        <v>34</v>
      </c>
      <c r="J20" s="41">
        <v>6</v>
      </c>
      <c r="K20" s="41">
        <v>6</v>
      </c>
      <c r="L20" s="41">
        <v>6</v>
      </c>
      <c r="M20" s="41">
        <v>16</v>
      </c>
      <c r="N20" s="41">
        <v>2.2777777777777777</v>
      </c>
    </row>
    <row r="21" spans="1:14" ht="15" hidden="1" customHeight="1" x14ac:dyDescent="0.15">
      <c r="A21" s="3"/>
      <c r="B21" s="5" t="s">
        <v>134</v>
      </c>
      <c r="C21" s="41">
        <v>90</v>
      </c>
      <c r="D21" s="41">
        <v>22</v>
      </c>
      <c r="E21" s="41">
        <v>33</v>
      </c>
      <c r="F21" s="41">
        <v>21</v>
      </c>
      <c r="G21" s="41">
        <v>14</v>
      </c>
      <c r="H21" s="41">
        <v>4.2894736842105265</v>
      </c>
      <c r="I21" s="41">
        <v>90</v>
      </c>
      <c r="J21" s="41">
        <v>23</v>
      </c>
      <c r="K21" s="41">
        <v>14</v>
      </c>
      <c r="L21" s="41">
        <v>23</v>
      </c>
      <c r="M21" s="41">
        <v>30</v>
      </c>
      <c r="N21" s="41">
        <v>2.25</v>
      </c>
    </row>
    <row r="22" spans="1:14" ht="15" hidden="1" customHeight="1" x14ac:dyDescent="0.15">
      <c r="A22" s="3"/>
      <c r="B22" s="5" t="s">
        <v>135</v>
      </c>
      <c r="C22" s="41">
        <v>371</v>
      </c>
      <c r="D22" s="41">
        <v>98</v>
      </c>
      <c r="E22" s="41">
        <v>116</v>
      </c>
      <c r="F22" s="41">
        <v>63</v>
      </c>
      <c r="G22" s="41">
        <v>94</v>
      </c>
      <c r="H22" s="41">
        <v>4.0902527075812278</v>
      </c>
      <c r="I22" s="41">
        <v>371</v>
      </c>
      <c r="J22" s="41">
        <v>104</v>
      </c>
      <c r="K22" s="41">
        <v>41</v>
      </c>
      <c r="L22" s="41">
        <v>60</v>
      </c>
      <c r="M22" s="41">
        <v>166</v>
      </c>
      <c r="N22" s="41">
        <v>1.9560975609756097</v>
      </c>
    </row>
    <row r="23" spans="1:14" ht="15" hidden="1" customHeight="1" x14ac:dyDescent="0.15">
      <c r="A23" s="3"/>
      <c r="B23" s="5" t="s">
        <v>136</v>
      </c>
      <c r="C23" s="41">
        <v>405</v>
      </c>
      <c r="D23" s="41">
        <v>87</v>
      </c>
      <c r="E23" s="41">
        <v>145</v>
      </c>
      <c r="F23" s="41">
        <v>95</v>
      </c>
      <c r="G23" s="41">
        <v>78</v>
      </c>
      <c r="H23" s="41">
        <v>4.3883792048929662</v>
      </c>
      <c r="I23" s="41">
        <v>405</v>
      </c>
      <c r="J23" s="41">
        <v>126</v>
      </c>
      <c r="K23" s="41">
        <v>55</v>
      </c>
      <c r="L23" s="41">
        <v>74</v>
      </c>
      <c r="M23" s="41">
        <v>150</v>
      </c>
      <c r="N23" s="41">
        <v>1.9607843137254901</v>
      </c>
    </row>
    <row r="24" spans="1:14" ht="15" hidden="1" customHeight="1" x14ac:dyDescent="0.15">
      <c r="A24" s="3"/>
      <c r="B24" s="5" t="s">
        <v>137</v>
      </c>
      <c r="C24" s="41">
        <v>19</v>
      </c>
      <c r="D24" s="41">
        <v>2</v>
      </c>
      <c r="E24" s="41">
        <v>9</v>
      </c>
      <c r="F24" s="41">
        <v>4</v>
      </c>
      <c r="G24" s="41">
        <v>4</v>
      </c>
      <c r="H24" s="41">
        <v>4.5333333333333332</v>
      </c>
      <c r="I24" s="41">
        <v>19</v>
      </c>
      <c r="J24" s="41">
        <v>5</v>
      </c>
      <c r="K24" s="41">
        <v>3</v>
      </c>
      <c r="L24" s="41">
        <v>7</v>
      </c>
      <c r="M24" s="41">
        <v>4</v>
      </c>
      <c r="N24" s="41">
        <v>2.4</v>
      </c>
    </row>
    <row r="25" spans="1:14" ht="15" hidden="1" customHeight="1" x14ac:dyDescent="0.15">
      <c r="A25" s="3"/>
      <c r="B25" s="5" t="s">
        <v>123</v>
      </c>
      <c r="C25" s="41">
        <v>12</v>
      </c>
      <c r="D25" s="41">
        <v>4</v>
      </c>
      <c r="E25" s="41">
        <v>4</v>
      </c>
      <c r="F25" s="41">
        <v>2</v>
      </c>
      <c r="G25" s="41">
        <v>2</v>
      </c>
      <c r="H25" s="41">
        <v>4</v>
      </c>
      <c r="I25" s="41">
        <v>12</v>
      </c>
      <c r="J25" s="41">
        <v>2</v>
      </c>
      <c r="K25" s="41">
        <v>1</v>
      </c>
      <c r="L25" s="41">
        <v>2</v>
      </c>
      <c r="M25" s="41">
        <v>7</v>
      </c>
      <c r="N25" s="41">
        <v>2.4</v>
      </c>
    </row>
    <row r="26" spans="1:14" ht="11.25" hidden="1" x14ac:dyDescent="0.15">
      <c r="A26" s="8"/>
      <c r="B26" s="9" t="s">
        <v>2</v>
      </c>
      <c r="C26" s="41">
        <v>112</v>
      </c>
      <c r="D26" s="41">
        <v>18</v>
      </c>
      <c r="E26" s="41">
        <v>26</v>
      </c>
      <c r="F26" s="41">
        <v>12</v>
      </c>
      <c r="G26" s="41">
        <v>56</v>
      </c>
      <c r="H26" s="41">
        <v>4.1785714285714288</v>
      </c>
      <c r="I26" s="41">
        <v>112</v>
      </c>
      <c r="J26" s="41">
        <v>25</v>
      </c>
      <c r="K26" s="41">
        <v>10</v>
      </c>
      <c r="L26" s="41">
        <v>9</v>
      </c>
      <c r="M26" s="41">
        <v>68</v>
      </c>
      <c r="N26" s="41">
        <v>1.75</v>
      </c>
    </row>
    <row r="27" spans="1:14" ht="15" hidden="1" customHeight="1" x14ac:dyDescent="0.15"/>
    <row r="28" spans="1:14" ht="15" hidden="1" customHeight="1" x14ac:dyDescent="0.15"/>
  </sheetData>
  <phoneticPr fontId="7"/>
  <pageMargins left="0.39370078740157483" right="0.39370078740157483" top="0.6692913385826772" bottom="0.39370078740157483" header="0.31496062992125984" footer="0.19685039370078741"/>
  <pageSetup paperSize="9" scale="72" orientation="landscape" horizontalDpi="200" verticalDpi="200" r:id="rId1"/>
  <headerFooter alignWithMargins="0">
    <oddHeader>&amp;L １．配置医師の電話対応・駆けつけ対応に影響する要素
１－３．診療報酬認知度の電話対応・駆けつけ対応への影響</oddHeader>
  </headerFooter>
  <ignoredErrors>
    <ignoredError sqref="C5 I5"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28"/>
  <sheetViews>
    <sheetView showGridLines="0" zoomScaleNormal="100" workbookViewId="0"/>
  </sheetViews>
  <sheetFormatPr defaultColWidth="8" defaultRowHeight="15" customHeight="1" x14ac:dyDescent="0.15"/>
  <cols>
    <col min="1" max="1" width="37.140625" style="1" customWidth="1"/>
    <col min="2" max="2" width="8.5703125" style="1" bestFit="1" customWidth="1"/>
    <col min="3" max="5" width="11.140625" style="1" customWidth="1"/>
    <col min="6" max="10" width="13.28515625" style="1" customWidth="1"/>
    <col min="11" max="16384" width="8" style="1"/>
  </cols>
  <sheetData>
    <row r="1" spans="1:10" ht="15" customHeight="1" x14ac:dyDescent="0.15">
      <c r="C1" s="1" t="s">
        <v>58</v>
      </c>
      <c r="F1" s="1" t="s">
        <v>377</v>
      </c>
    </row>
    <row r="2" spans="1:10" ht="24.95" customHeight="1" x14ac:dyDescent="0.15">
      <c r="A2" s="2"/>
      <c r="B2" s="26"/>
      <c r="C2" s="27" t="s">
        <v>1</v>
      </c>
      <c r="D2" s="219" t="s">
        <v>108</v>
      </c>
      <c r="E2" s="220"/>
      <c r="F2" s="27" t="s">
        <v>1</v>
      </c>
      <c r="G2" s="223" t="s">
        <v>373</v>
      </c>
      <c r="H2" s="223" t="s">
        <v>374</v>
      </c>
      <c r="I2" s="223" t="s">
        <v>375</v>
      </c>
      <c r="J2" s="223" t="s">
        <v>369</v>
      </c>
    </row>
    <row r="3" spans="1:10" s="34" customFormat="1" ht="12.95" customHeight="1" x14ac:dyDescent="0.15">
      <c r="A3" s="29"/>
      <c r="B3" s="60"/>
      <c r="C3" s="31"/>
      <c r="D3" s="61" t="s">
        <v>59</v>
      </c>
      <c r="E3" s="62" t="s">
        <v>60</v>
      </c>
      <c r="F3" s="31"/>
      <c r="G3" s="224"/>
      <c r="H3" s="224"/>
      <c r="I3" s="224"/>
      <c r="J3" s="224"/>
    </row>
    <row r="4" spans="1:10" ht="15" customHeight="1" x14ac:dyDescent="0.15">
      <c r="A4" s="35" t="s">
        <v>0</v>
      </c>
      <c r="B4" s="36"/>
      <c r="C4" s="15">
        <f t="shared" ref="C4:J4" si="0">C17</f>
        <v>1148</v>
      </c>
      <c r="D4" s="17">
        <f t="shared" si="0"/>
        <v>673</v>
      </c>
      <c r="E4" s="63">
        <f t="shared" si="0"/>
        <v>475</v>
      </c>
      <c r="F4" s="15">
        <f t="shared" si="0"/>
        <v>1148</v>
      </c>
      <c r="G4" s="15">
        <f t="shared" si="0"/>
        <v>199</v>
      </c>
      <c r="H4" s="15">
        <f t="shared" si="0"/>
        <v>239</v>
      </c>
      <c r="I4" s="15">
        <f t="shared" si="0"/>
        <v>154</v>
      </c>
      <c r="J4" s="15">
        <f t="shared" si="0"/>
        <v>556</v>
      </c>
    </row>
    <row r="5" spans="1:10" ht="15" customHeight="1" x14ac:dyDescent="0.15">
      <c r="A5" s="13"/>
      <c r="B5" s="37"/>
      <c r="C5" s="38">
        <f>SUM(D5:E5)</f>
        <v>100</v>
      </c>
      <c r="D5" s="21">
        <f t="shared" ref="D5:E5" si="1">D4/$C4*100</f>
        <v>58.623693379790943</v>
      </c>
      <c r="E5" s="22">
        <f t="shared" si="1"/>
        <v>41.376306620209057</v>
      </c>
      <c r="F5" s="38">
        <f>IF(SUM(G5:J5)&gt;100,"－",SUM(G5:J5))</f>
        <v>100</v>
      </c>
      <c r="G5" s="11">
        <f>G4/$F4*100</f>
        <v>17.334494773519165</v>
      </c>
      <c r="H5" s="11">
        <f>H4/$F4*100</f>
        <v>20.818815331010455</v>
      </c>
      <c r="I5" s="11">
        <f>I4/$F4*100</f>
        <v>13.414634146341465</v>
      </c>
      <c r="J5" s="11">
        <f>J4/$F4*100</f>
        <v>48.432055749128921</v>
      </c>
    </row>
    <row r="6" spans="1:10" ht="15" customHeight="1" x14ac:dyDescent="0.15">
      <c r="A6" s="2" t="s">
        <v>164</v>
      </c>
      <c r="B6" s="12" t="s">
        <v>165</v>
      </c>
      <c r="C6" s="15">
        <f t="shared" ref="C6:C13" si="2">C19</f>
        <v>257</v>
      </c>
      <c r="D6" s="64">
        <f t="shared" ref="D6:E13" si="3">IF($C6=0,0,D19/$C6*100)</f>
        <v>60.311284046692606</v>
      </c>
      <c r="E6" s="25">
        <f t="shared" si="3"/>
        <v>39.688715953307394</v>
      </c>
      <c r="F6" s="15">
        <f t="shared" ref="F6:F13" si="4">F19</f>
        <v>257</v>
      </c>
      <c r="G6" s="16">
        <f t="shared" ref="G6:J13" si="5">IF($F6=0,0,G19/$F6*100)</f>
        <v>15.953307392996107</v>
      </c>
      <c r="H6" s="16">
        <f t="shared" si="5"/>
        <v>24.5136186770428</v>
      </c>
      <c r="I6" s="16">
        <f t="shared" si="5"/>
        <v>12.45136186770428</v>
      </c>
      <c r="J6" s="16">
        <f t="shared" si="5"/>
        <v>47.081712062256805</v>
      </c>
    </row>
    <row r="7" spans="1:10" ht="15" customHeight="1" x14ac:dyDescent="0.15">
      <c r="A7" s="3" t="s">
        <v>349</v>
      </c>
      <c r="B7" s="5" t="s">
        <v>166</v>
      </c>
      <c r="C7" s="6">
        <f t="shared" si="2"/>
        <v>379</v>
      </c>
      <c r="D7" s="19">
        <f t="shared" si="3"/>
        <v>60.422163588390497</v>
      </c>
      <c r="E7" s="20">
        <f t="shared" si="3"/>
        <v>39.577836411609496</v>
      </c>
      <c r="F7" s="6">
        <f t="shared" si="4"/>
        <v>379</v>
      </c>
      <c r="G7" s="7">
        <f t="shared" si="5"/>
        <v>18.469656992084431</v>
      </c>
      <c r="H7" s="7">
        <f t="shared" si="5"/>
        <v>20.580474934036939</v>
      </c>
      <c r="I7" s="7">
        <f t="shared" si="5"/>
        <v>14.511873350923482</v>
      </c>
      <c r="J7" s="7">
        <f t="shared" si="5"/>
        <v>46.437994722955146</v>
      </c>
    </row>
    <row r="8" spans="1:10" ht="15" customHeight="1" x14ac:dyDescent="0.15">
      <c r="A8" s="3"/>
      <c r="B8" s="5" t="s">
        <v>167</v>
      </c>
      <c r="C8" s="6">
        <f t="shared" si="2"/>
        <v>228</v>
      </c>
      <c r="D8" s="19">
        <f t="shared" si="3"/>
        <v>68.421052631578945</v>
      </c>
      <c r="E8" s="20">
        <f t="shared" si="3"/>
        <v>31.578947368421051</v>
      </c>
      <c r="F8" s="6">
        <f t="shared" si="4"/>
        <v>228</v>
      </c>
      <c r="G8" s="7">
        <f t="shared" si="5"/>
        <v>22.807017543859647</v>
      </c>
      <c r="H8" s="7">
        <f t="shared" si="5"/>
        <v>21.052631578947366</v>
      </c>
      <c r="I8" s="7">
        <f t="shared" si="5"/>
        <v>14.473684210526317</v>
      </c>
      <c r="J8" s="7">
        <f t="shared" si="5"/>
        <v>41.666666666666671</v>
      </c>
    </row>
    <row r="9" spans="1:10" ht="15" customHeight="1" x14ac:dyDescent="0.15">
      <c r="A9" s="13"/>
      <c r="B9" s="14" t="s">
        <v>2</v>
      </c>
      <c r="C9" s="10">
        <f t="shared" si="2"/>
        <v>284</v>
      </c>
      <c r="D9" s="21">
        <f t="shared" si="3"/>
        <v>46.83098591549296</v>
      </c>
      <c r="E9" s="22">
        <f t="shared" si="3"/>
        <v>53.16901408450704</v>
      </c>
      <c r="F9" s="10">
        <f t="shared" si="4"/>
        <v>284</v>
      </c>
      <c r="G9" s="11">
        <f t="shared" si="5"/>
        <v>12.676056338028168</v>
      </c>
      <c r="H9" s="11">
        <f t="shared" si="5"/>
        <v>17.6056338028169</v>
      </c>
      <c r="I9" s="11">
        <f t="shared" si="5"/>
        <v>11.971830985915492</v>
      </c>
      <c r="J9" s="11">
        <f t="shared" si="5"/>
        <v>57.74647887323944</v>
      </c>
    </row>
    <row r="10" spans="1:10" ht="15" customHeight="1" x14ac:dyDescent="0.15">
      <c r="A10" s="3" t="s">
        <v>168</v>
      </c>
      <c r="B10" s="5" t="s">
        <v>170</v>
      </c>
      <c r="C10" s="6">
        <f t="shared" si="2"/>
        <v>321</v>
      </c>
      <c r="D10" s="19">
        <f t="shared" si="3"/>
        <v>62.305295950155759</v>
      </c>
      <c r="E10" s="20">
        <f t="shared" si="3"/>
        <v>37.694704049844233</v>
      </c>
      <c r="F10" s="6">
        <f t="shared" si="4"/>
        <v>321</v>
      </c>
      <c r="G10" s="7">
        <f t="shared" si="5"/>
        <v>19.937694704049843</v>
      </c>
      <c r="H10" s="7">
        <f t="shared" si="5"/>
        <v>21.18380062305296</v>
      </c>
      <c r="I10" s="7">
        <f t="shared" si="5"/>
        <v>14.641744548286603</v>
      </c>
      <c r="J10" s="7">
        <f t="shared" si="5"/>
        <v>44.236760124610591</v>
      </c>
    </row>
    <row r="11" spans="1:10" ht="15" customHeight="1" x14ac:dyDescent="0.15">
      <c r="A11" s="52" t="s">
        <v>348</v>
      </c>
      <c r="B11" s="5" t="s">
        <v>171</v>
      </c>
      <c r="C11" s="6">
        <f t="shared" si="2"/>
        <v>144</v>
      </c>
      <c r="D11" s="19">
        <f t="shared" si="3"/>
        <v>61.111111111111114</v>
      </c>
      <c r="E11" s="20">
        <f t="shared" si="3"/>
        <v>38.888888888888893</v>
      </c>
      <c r="F11" s="6">
        <f t="shared" si="4"/>
        <v>144</v>
      </c>
      <c r="G11" s="7">
        <f t="shared" si="5"/>
        <v>18.055555555555554</v>
      </c>
      <c r="H11" s="7">
        <f t="shared" si="5"/>
        <v>22.916666666666664</v>
      </c>
      <c r="I11" s="7">
        <f t="shared" si="5"/>
        <v>16.666666666666664</v>
      </c>
      <c r="J11" s="7">
        <f t="shared" si="5"/>
        <v>42.361111111111107</v>
      </c>
    </row>
    <row r="12" spans="1:10" ht="15" customHeight="1" x14ac:dyDescent="0.15">
      <c r="A12" s="3"/>
      <c r="B12" s="5" t="s">
        <v>172</v>
      </c>
      <c r="C12" s="6">
        <f t="shared" si="2"/>
        <v>190</v>
      </c>
      <c r="D12" s="19">
        <f t="shared" si="3"/>
        <v>64.21052631578948</v>
      </c>
      <c r="E12" s="20">
        <f t="shared" si="3"/>
        <v>35.789473684210527</v>
      </c>
      <c r="F12" s="6">
        <f t="shared" si="4"/>
        <v>190</v>
      </c>
      <c r="G12" s="7">
        <f t="shared" si="5"/>
        <v>19.473684210526315</v>
      </c>
      <c r="H12" s="7">
        <f t="shared" si="5"/>
        <v>24.210526315789473</v>
      </c>
      <c r="I12" s="7">
        <f t="shared" si="5"/>
        <v>11.578947368421053</v>
      </c>
      <c r="J12" s="7">
        <f t="shared" si="5"/>
        <v>44.736842105263158</v>
      </c>
    </row>
    <row r="13" spans="1:10" ht="15" customHeight="1" x14ac:dyDescent="0.15">
      <c r="A13" s="8"/>
      <c r="B13" s="9" t="s">
        <v>2</v>
      </c>
      <c r="C13" s="10">
        <f t="shared" si="2"/>
        <v>493</v>
      </c>
      <c r="D13" s="21">
        <f t="shared" si="3"/>
        <v>53.346855983772826</v>
      </c>
      <c r="E13" s="22">
        <f t="shared" si="3"/>
        <v>46.653144016227181</v>
      </c>
      <c r="F13" s="10">
        <f t="shared" si="4"/>
        <v>493</v>
      </c>
      <c r="G13" s="11">
        <f t="shared" si="5"/>
        <v>14.604462474645031</v>
      </c>
      <c r="H13" s="11">
        <f t="shared" si="5"/>
        <v>18.661257606490871</v>
      </c>
      <c r="I13" s="11">
        <f t="shared" si="5"/>
        <v>12.373225152129818</v>
      </c>
      <c r="J13" s="11">
        <f t="shared" si="5"/>
        <v>54.361054766734284</v>
      </c>
    </row>
    <row r="15" spans="1:10" ht="15" hidden="1" customHeight="1" x14ac:dyDescent="0.15"/>
    <row r="16" spans="1:10" ht="15" hidden="1" customHeight="1" x14ac:dyDescent="0.15"/>
    <row r="17" spans="1:10" ht="15" hidden="1" customHeight="1" x14ac:dyDescent="0.15">
      <c r="A17" s="35" t="s">
        <v>0</v>
      </c>
      <c r="B17" s="36"/>
      <c r="C17" s="41">
        <v>1148</v>
      </c>
      <c r="D17" s="41">
        <v>673</v>
      </c>
      <c r="E17" s="41">
        <v>475</v>
      </c>
      <c r="F17" s="41">
        <v>1148</v>
      </c>
      <c r="G17" s="41">
        <v>199</v>
      </c>
      <c r="H17" s="41">
        <v>239</v>
      </c>
      <c r="I17" s="41">
        <v>154</v>
      </c>
      <c r="J17" s="41">
        <v>556</v>
      </c>
    </row>
    <row r="18" spans="1:10" ht="15" hidden="1" customHeight="1" x14ac:dyDescent="0.15">
      <c r="A18" s="13"/>
      <c r="B18" s="37"/>
      <c r="C18" s="41"/>
      <c r="D18" s="41"/>
      <c r="E18" s="41"/>
      <c r="F18" s="41"/>
      <c r="G18" s="41"/>
      <c r="H18" s="41"/>
      <c r="I18" s="41"/>
      <c r="J18" s="41"/>
    </row>
    <row r="19" spans="1:10" ht="15" hidden="1" customHeight="1" x14ac:dyDescent="0.15">
      <c r="A19" s="2" t="s">
        <v>164</v>
      </c>
      <c r="B19" s="12" t="s">
        <v>165</v>
      </c>
      <c r="C19" s="41">
        <v>257</v>
      </c>
      <c r="D19" s="41">
        <v>155</v>
      </c>
      <c r="E19" s="41">
        <v>102</v>
      </c>
      <c r="F19" s="41">
        <v>257</v>
      </c>
      <c r="G19" s="41">
        <v>41</v>
      </c>
      <c r="H19" s="41">
        <v>63</v>
      </c>
      <c r="I19" s="41">
        <v>32</v>
      </c>
      <c r="J19" s="41">
        <v>121</v>
      </c>
    </row>
    <row r="20" spans="1:10" ht="15" hidden="1" customHeight="1" x14ac:dyDescent="0.15">
      <c r="A20" s="3" t="s">
        <v>173</v>
      </c>
      <c r="B20" s="5" t="s">
        <v>166</v>
      </c>
      <c r="C20" s="41">
        <v>379</v>
      </c>
      <c r="D20" s="41">
        <v>229</v>
      </c>
      <c r="E20" s="41">
        <v>150</v>
      </c>
      <c r="F20" s="41">
        <v>379</v>
      </c>
      <c r="G20" s="41">
        <v>70</v>
      </c>
      <c r="H20" s="41">
        <v>78</v>
      </c>
      <c r="I20" s="41">
        <v>55</v>
      </c>
      <c r="J20" s="41">
        <v>176</v>
      </c>
    </row>
    <row r="21" spans="1:10" ht="15" hidden="1" customHeight="1" x14ac:dyDescent="0.15">
      <c r="A21" s="3" t="s">
        <v>174</v>
      </c>
      <c r="B21" s="5" t="s">
        <v>167</v>
      </c>
      <c r="C21" s="41">
        <v>228</v>
      </c>
      <c r="D21" s="41">
        <v>156</v>
      </c>
      <c r="E21" s="41">
        <v>72</v>
      </c>
      <c r="F21" s="41">
        <v>228</v>
      </c>
      <c r="G21" s="41">
        <v>52</v>
      </c>
      <c r="H21" s="41">
        <v>48</v>
      </c>
      <c r="I21" s="41">
        <v>33</v>
      </c>
      <c r="J21" s="41">
        <v>95</v>
      </c>
    </row>
    <row r="22" spans="1:10" ht="15" hidden="1" customHeight="1" x14ac:dyDescent="0.15">
      <c r="A22" s="13"/>
      <c r="B22" s="14" t="s">
        <v>2</v>
      </c>
      <c r="C22" s="41">
        <v>284</v>
      </c>
      <c r="D22" s="41">
        <v>133</v>
      </c>
      <c r="E22" s="41">
        <v>151</v>
      </c>
      <c r="F22" s="41">
        <v>284</v>
      </c>
      <c r="G22" s="41">
        <v>36</v>
      </c>
      <c r="H22" s="41">
        <v>50</v>
      </c>
      <c r="I22" s="41">
        <v>34</v>
      </c>
      <c r="J22" s="41">
        <v>164</v>
      </c>
    </row>
    <row r="23" spans="1:10" ht="15" hidden="1" customHeight="1" x14ac:dyDescent="0.15">
      <c r="A23" s="3" t="s">
        <v>168</v>
      </c>
      <c r="B23" s="5" t="s">
        <v>170</v>
      </c>
      <c r="C23" s="41">
        <v>321</v>
      </c>
      <c r="D23" s="41">
        <v>200</v>
      </c>
      <c r="E23" s="41">
        <v>121</v>
      </c>
      <c r="F23" s="41">
        <v>321</v>
      </c>
      <c r="G23" s="41">
        <v>64</v>
      </c>
      <c r="H23" s="41">
        <v>68</v>
      </c>
      <c r="I23" s="41">
        <v>47</v>
      </c>
      <c r="J23" s="41">
        <v>142</v>
      </c>
    </row>
    <row r="24" spans="1:10" ht="15" hidden="1" customHeight="1" x14ac:dyDescent="0.15">
      <c r="A24" s="52" t="s">
        <v>175</v>
      </c>
      <c r="B24" s="5" t="s">
        <v>171</v>
      </c>
      <c r="C24" s="41">
        <v>144</v>
      </c>
      <c r="D24" s="41">
        <v>88</v>
      </c>
      <c r="E24" s="41">
        <v>56</v>
      </c>
      <c r="F24" s="41">
        <v>144</v>
      </c>
      <c r="G24" s="41">
        <v>26</v>
      </c>
      <c r="H24" s="41">
        <v>33</v>
      </c>
      <c r="I24" s="41">
        <v>24</v>
      </c>
      <c r="J24" s="41">
        <v>61</v>
      </c>
    </row>
    <row r="25" spans="1:10" ht="15" hidden="1" customHeight="1" x14ac:dyDescent="0.15">
      <c r="A25" s="3" t="s">
        <v>174</v>
      </c>
      <c r="B25" s="5" t="s">
        <v>172</v>
      </c>
      <c r="C25" s="41">
        <v>190</v>
      </c>
      <c r="D25" s="41">
        <v>122</v>
      </c>
      <c r="E25" s="41">
        <v>68</v>
      </c>
      <c r="F25" s="41">
        <v>190</v>
      </c>
      <c r="G25" s="41">
        <v>37</v>
      </c>
      <c r="H25" s="41">
        <v>46</v>
      </c>
      <c r="I25" s="41">
        <v>22</v>
      </c>
      <c r="J25" s="41">
        <v>85</v>
      </c>
    </row>
    <row r="26" spans="1:10" ht="11.25" hidden="1" x14ac:dyDescent="0.15">
      <c r="A26" s="8"/>
      <c r="B26" s="9" t="s">
        <v>2</v>
      </c>
      <c r="C26" s="41">
        <v>493</v>
      </c>
      <c r="D26" s="41">
        <v>263</v>
      </c>
      <c r="E26" s="41">
        <v>230</v>
      </c>
      <c r="F26" s="41">
        <v>493</v>
      </c>
      <c r="G26" s="41">
        <v>72</v>
      </c>
      <c r="H26" s="41">
        <v>92</v>
      </c>
      <c r="I26" s="41">
        <v>61</v>
      </c>
      <c r="J26" s="41">
        <v>268</v>
      </c>
    </row>
    <row r="27" spans="1:10" ht="15" hidden="1" customHeight="1" x14ac:dyDescent="0.15"/>
    <row r="28" spans="1:10" ht="15" hidden="1" customHeight="1" x14ac:dyDescent="0.15"/>
  </sheetData>
  <mergeCells count="5">
    <mergeCell ref="D2:E2"/>
    <mergeCell ref="G2:G3"/>
    <mergeCell ref="H2:H3"/>
    <mergeCell ref="I2:I3"/>
    <mergeCell ref="J2:J3"/>
  </mergeCells>
  <phoneticPr fontId="7"/>
  <pageMargins left="0.39370078740157483" right="0.39370078740157483" top="0.6692913385826772" bottom="0.39370078740157483" header="0.31496062992125984" footer="0.19685039370078741"/>
  <pageSetup paperSize="9" scale="75" orientation="landscape" horizontalDpi="200" verticalDpi="200" r:id="rId1"/>
  <headerFooter alignWithMargins="0">
    <oddHeader>&amp;L １．配置医師の電話対応・駆けつけ対応に影響する要素
１－３．診療報酬認知度の電話対応・駆けつけ対応への影響</oddHeader>
  </headerFooter>
  <ignoredErrors>
    <ignoredError sqref="C5 F5"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8"/>
  <sheetViews>
    <sheetView showGridLines="0" zoomScaleNormal="100" workbookViewId="0"/>
  </sheetViews>
  <sheetFormatPr defaultColWidth="8" defaultRowHeight="15" customHeight="1" x14ac:dyDescent="0.15"/>
  <cols>
    <col min="1" max="1" width="37.140625" style="1" customWidth="1"/>
    <col min="2" max="2" width="8.5703125" style="1" bestFit="1" customWidth="1"/>
    <col min="3" max="7" width="11.5703125" style="1" customWidth="1"/>
    <col min="8" max="16384" width="8" style="1"/>
  </cols>
  <sheetData>
    <row r="1" spans="1:7" ht="15" customHeight="1" x14ac:dyDescent="0.15">
      <c r="C1" s="1" t="s">
        <v>176</v>
      </c>
    </row>
    <row r="2" spans="1:7" ht="24.95" customHeight="1" x14ac:dyDescent="0.15">
      <c r="A2" s="2"/>
      <c r="B2" s="26"/>
      <c r="C2" s="27" t="s">
        <v>1</v>
      </c>
      <c r="D2" s="65" t="s">
        <v>161</v>
      </c>
      <c r="E2" s="227" t="s">
        <v>162</v>
      </c>
      <c r="F2" s="27" t="s">
        <v>123</v>
      </c>
      <c r="G2" s="27" t="s">
        <v>2</v>
      </c>
    </row>
    <row r="3" spans="1:7" s="34" customFormat="1" ht="12.95" customHeight="1" x14ac:dyDescent="0.15">
      <c r="A3" s="29"/>
      <c r="B3" s="60"/>
      <c r="C3" s="31"/>
      <c r="D3" s="66"/>
      <c r="E3" s="228"/>
      <c r="F3" s="66"/>
      <c r="G3" s="66"/>
    </row>
    <row r="4" spans="1:7" ht="15" customHeight="1" x14ac:dyDescent="0.15">
      <c r="A4" s="35" t="s">
        <v>0</v>
      </c>
      <c r="B4" s="36"/>
      <c r="C4" s="15">
        <f t="shared" ref="C4:G4" si="0">C17</f>
        <v>1148</v>
      </c>
      <c r="D4" s="15">
        <f t="shared" si="0"/>
        <v>653</v>
      </c>
      <c r="E4" s="15">
        <f t="shared" si="0"/>
        <v>171</v>
      </c>
      <c r="F4" s="15">
        <f t="shared" si="0"/>
        <v>117</v>
      </c>
      <c r="G4" s="15">
        <f t="shared" si="0"/>
        <v>207</v>
      </c>
    </row>
    <row r="5" spans="1:7" ht="15" customHeight="1" x14ac:dyDescent="0.15">
      <c r="A5" s="13"/>
      <c r="B5" s="37"/>
      <c r="C5" s="38">
        <f>IF(SUM(D5:G5)&gt;100,"－",SUM(D5:G5))</f>
        <v>100</v>
      </c>
      <c r="D5" s="11">
        <f>D4/$C4*100</f>
        <v>56.881533101045299</v>
      </c>
      <c r="E5" s="11">
        <f>E4/$C4*100</f>
        <v>14.895470383275262</v>
      </c>
      <c r="F5" s="11">
        <f>F4/$C4*100</f>
        <v>10.19163763066202</v>
      </c>
      <c r="G5" s="11">
        <f>G4/$C4*100</f>
        <v>18.031358885017422</v>
      </c>
    </row>
    <row r="6" spans="1:7" ht="15" customHeight="1" x14ac:dyDescent="0.15">
      <c r="A6" s="2" t="s">
        <v>164</v>
      </c>
      <c r="B6" s="12" t="s">
        <v>165</v>
      </c>
      <c r="C6" s="15">
        <f t="shared" ref="C6:C13" si="1">C19</f>
        <v>257</v>
      </c>
      <c r="D6" s="16">
        <f t="shared" ref="D6:G13" si="2">IF($C6=0,0,D19/$C6*100)</f>
        <v>57.58754863813229</v>
      </c>
      <c r="E6" s="16">
        <f t="shared" si="2"/>
        <v>13.229571984435799</v>
      </c>
      <c r="F6" s="16">
        <f t="shared" si="2"/>
        <v>10.505836575875486</v>
      </c>
      <c r="G6" s="16">
        <f t="shared" si="2"/>
        <v>18.677042801556421</v>
      </c>
    </row>
    <row r="7" spans="1:7" ht="15" customHeight="1" x14ac:dyDescent="0.15">
      <c r="A7" s="3" t="s">
        <v>349</v>
      </c>
      <c r="B7" s="5" t="s">
        <v>166</v>
      </c>
      <c r="C7" s="6">
        <f t="shared" si="1"/>
        <v>379</v>
      </c>
      <c r="D7" s="7">
        <f t="shared" si="2"/>
        <v>63.852242744063325</v>
      </c>
      <c r="E7" s="7">
        <f t="shared" si="2"/>
        <v>14.248021108179421</v>
      </c>
      <c r="F7" s="7">
        <f t="shared" si="2"/>
        <v>10.026385224274406</v>
      </c>
      <c r="G7" s="7">
        <f t="shared" si="2"/>
        <v>11.87335092348285</v>
      </c>
    </row>
    <row r="8" spans="1:7" ht="15" customHeight="1" x14ac:dyDescent="0.15">
      <c r="A8" s="3"/>
      <c r="B8" s="5" t="s">
        <v>167</v>
      </c>
      <c r="C8" s="6">
        <f t="shared" si="1"/>
        <v>228</v>
      </c>
      <c r="D8" s="7">
        <f t="shared" si="2"/>
        <v>62.280701754385973</v>
      </c>
      <c r="E8" s="7">
        <f t="shared" si="2"/>
        <v>19.298245614035086</v>
      </c>
      <c r="F8" s="7">
        <f t="shared" si="2"/>
        <v>9.6491228070175428</v>
      </c>
      <c r="G8" s="7">
        <f t="shared" si="2"/>
        <v>8.7719298245614024</v>
      </c>
    </row>
    <row r="9" spans="1:7" ht="15" customHeight="1" x14ac:dyDescent="0.15">
      <c r="A9" s="13"/>
      <c r="B9" s="14" t="s">
        <v>2</v>
      </c>
      <c r="C9" s="10">
        <f t="shared" si="1"/>
        <v>284</v>
      </c>
      <c r="D9" s="11">
        <f t="shared" si="2"/>
        <v>42.605633802816897</v>
      </c>
      <c r="E9" s="11">
        <f t="shared" si="2"/>
        <v>13.732394366197184</v>
      </c>
      <c r="F9" s="11">
        <f t="shared" si="2"/>
        <v>10.56338028169014</v>
      </c>
      <c r="G9" s="11">
        <f t="shared" si="2"/>
        <v>33.098591549295776</v>
      </c>
    </row>
    <row r="10" spans="1:7" ht="15" customHeight="1" x14ac:dyDescent="0.15">
      <c r="A10" s="3" t="s">
        <v>168</v>
      </c>
      <c r="B10" s="5" t="s">
        <v>170</v>
      </c>
      <c r="C10" s="6">
        <f t="shared" si="1"/>
        <v>321</v>
      </c>
      <c r="D10" s="7">
        <f t="shared" si="2"/>
        <v>61.682242990654203</v>
      </c>
      <c r="E10" s="7">
        <f t="shared" si="2"/>
        <v>14.641744548286603</v>
      </c>
      <c r="F10" s="7">
        <f t="shared" si="2"/>
        <v>11.838006230529595</v>
      </c>
      <c r="G10" s="7">
        <f t="shared" si="2"/>
        <v>11.838006230529595</v>
      </c>
    </row>
    <row r="11" spans="1:7" ht="15" customHeight="1" x14ac:dyDescent="0.15">
      <c r="A11" s="52" t="s">
        <v>348</v>
      </c>
      <c r="B11" s="5" t="s">
        <v>171</v>
      </c>
      <c r="C11" s="6">
        <f t="shared" si="1"/>
        <v>144</v>
      </c>
      <c r="D11" s="7">
        <f t="shared" si="2"/>
        <v>66.666666666666657</v>
      </c>
      <c r="E11" s="7">
        <f t="shared" si="2"/>
        <v>16.666666666666664</v>
      </c>
      <c r="F11" s="7">
        <f t="shared" si="2"/>
        <v>8.3333333333333321</v>
      </c>
      <c r="G11" s="7">
        <f t="shared" si="2"/>
        <v>8.3333333333333321</v>
      </c>
    </row>
    <row r="12" spans="1:7" ht="15" customHeight="1" x14ac:dyDescent="0.15">
      <c r="A12" s="3"/>
      <c r="B12" s="5" t="s">
        <v>172</v>
      </c>
      <c r="C12" s="6">
        <f t="shared" si="1"/>
        <v>190</v>
      </c>
      <c r="D12" s="7">
        <f t="shared" si="2"/>
        <v>62.10526315789474</v>
      </c>
      <c r="E12" s="7">
        <f t="shared" si="2"/>
        <v>14.210526315789473</v>
      </c>
      <c r="F12" s="7">
        <f t="shared" si="2"/>
        <v>12.105263157894736</v>
      </c>
      <c r="G12" s="7">
        <f t="shared" si="2"/>
        <v>11.578947368421053</v>
      </c>
    </row>
    <row r="13" spans="1:7" ht="15" customHeight="1" x14ac:dyDescent="0.15">
      <c r="A13" s="8"/>
      <c r="B13" s="9" t="s">
        <v>2</v>
      </c>
      <c r="C13" s="10">
        <f t="shared" si="1"/>
        <v>493</v>
      </c>
      <c r="D13" s="11">
        <f t="shared" si="2"/>
        <v>48.884381338742394</v>
      </c>
      <c r="E13" s="11">
        <f t="shared" si="2"/>
        <v>14.807302231237324</v>
      </c>
      <c r="F13" s="11">
        <f t="shared" si="2"/>
        <v>8.9249492900608516</v>
      </c>
      <c r="G13" s="11">
        <f t="shared" si="2"/>
        <v>27.383367139959429</v>
      </c>
    </row>
    <row r="15" spans="1:7" ht="15" hidden="1" customHeight="1" x14ac:dyDescent="0.15"/>
    <row r="16" spans="1:7" ht="15" hidden="1" customHeight="1" x14ac:dyDescent="0.15"/>
    <row r="17" spans="1:7" ht="15" hidden="1" customHeight="1" x14ac:dyDescent="0.15">
      <c r="A17" s="35" t="s">
        <v>0</v>
      </c>
      <c r="B17" s="36"/>
      <c r="C17" s="41">
        <v>1148</v>
      </c>
      <c r="D17" s="41">
        <v>653</v>
      </c>
      <c r="E17" s="41">
        <v>171</v>
      </c>
      <c r="F17" s="41">
        <v>117</v>
      </c>
      <c r="G17" s="41">
        <v>207</v>
      </c>
    </row>
    <row r="18" spans="1:7" ht="15" hidden="1" customHeight="1" x14ac:dyDescent="0.15">
      <c r="A18" s="13"/>
      <c r="B18" s="37"/>
      <c r="C18" s="41"/>
      <c r="D18" s="41"/>
      <c r="E18" s="41"/>
      <c r="F18" s="41"/>
      <c r="G18" s="41"/>
    </row>
    <row r="19" spans="1:7" ht="15" hidden="1" customHeight="1" x14ac:dyDescent="0.15">
      <c r="A19" s="2" t="s">
        <v>164</v>
      </c>
      <c r="B19" s="12" t="s">
        <v>165</v>
      </c>
      <c r="C19" s="41">
        <v>257</v>
      </c>
      <c r="D19" s="41">
        <v>148</v>
      </c>
      <c r="E19" s="41">
        <v>34</v>
      </c>
      <c r="F19" s="41">
        <v>27</v>
      </c>
      <c r="G19" s="41">
        <v>48</v>
      </c>
    </row>
    <row r="20" spans="1:7" ht="15" hidden="1" customHeight="1" x14ac:dyDescent="0.15">
      <c r="A20" s="3" t="s">
        <v>173</v>
      </c>
      <c r="B20" s="5" t="s">
        <v>166</v>
      </c>
      <c r="C20" s="41">
        <v>379</v>
      </c>
      <c r="D20" s="41">
        <v>242</v>
      </c>
      <c r="E20" s="41">
        <v>54</v>
      </c>
      <c r="F20" s="41">
        <v>38</v>
      </c>
      <c r="G20" s="41">
        <v>45</v>
      </c>
    </row>
    <row r="21" spans="1:7" ht="15" hidden="1" customHeight="1" x14ac:dyDescent="0.15">
      <c r="A21" s="3" t="s">
        <v>174</v>
      </c>
      <c r="B21" s="5" t="s">
        <v>167</v>
      </c>
      <c r="C21" s="41">
        <v>228</v>
      </c>
      <c r="D21" s="41">
        <v>142</v>
      </c>
      <c r="E21" s="41">
        <v>44</v>
      </c>
      <c r="F21" s="41">
        <v>22</v>
      </c>
      <c r="G21" s="41">
        <v>20</v>
      </c>
    </row>
    <row r="22" spans="1:7" ht="15" hidden="1" customHeight="1" x14ac:dyDescent="0.15">
      <c r="A22" s="13"/>
      <c r="B22" s="14" t="s">
        <v>2</v>
      </c>
      <c r="C22" s="41">
        <v>284</v>
      </c>
      <c r="D22" s="41">
        <v>121</v>
      </c>
      <c r="E22" s="41">
        <v>39</v>
      </c>
      <c r="F22" s="41">
        <v>30</v>
      </c>
      <c r="G22" s="41">
        <v>94</v>
      </c>
    </row>
    <row r="23" spans="1:7" ht="15" hidden="1" customHeight="1" x14ac:dyDescent="0.15">
      <c r="A23" s="3" t="s">
        <v>168</v>
      </c>
      <c r="B23" s="5" t="s">
        <v>170</v>
      </c>
      <c r="C23" s="41">
        <v>321</v>
      </c>
      <c r="D23" s="41">
        <v>198</v>
      </c>
      <c r="E23" s="41">
        <v>47</v>
      </c>
      <c r="F23" s="41">
        <v>38</v>
      </c>
      <c r="G23" s="41">
        <v>38</v>
      </c>
    </row>
    <row r="24" spans="1:7" ht="15" hidden="1" customHeight="1" x14ac:dyDescent="0.15">
      <c r="A24" s="52" t="s">
        <v>175</v>
      </c>
      <c r="B24" s="5" t="s">
        <v>171</v>
      </c>
      <c r="C24" s="41">
        <v>144</v>
      </c>
      <c r="D24" s="41">
        <v>96</v>
      </c>
      <c r="E24" s="41">
        <v>24</v>
      </c>
      <c r="F24" s="41">
        <v>12</v>
      </c>
      <c r="G24" s="41">
        <v>12</v>
      </c>
    </row>
    <row r="25" spans="1:7" ht="15" hidden="1" customHeight="1" x14ac:dyDescent="0.15">
      <c r="A25" s="3" t="s">
        <v>174</v>
      </c>
      <c r="B25" s="5" t="s">
        <v>172</v>
      </c>
      <c r="C25" s="41">
        <v>190</v>
      </c>
      <c r="D25" s="41">
        <v>118</v>
      </c>
      <c r="E25" s="41">
        <v>27</v>
      </c>
      <c r="F25" s="41">
        <v>23</v>
      </c>
      <c r="G25" s="41">
        <v>22</v>
      </c>
    </row>
    <row r="26" spans="1:7" ht="11.25" hidden="1" x14ac:dyDescent="0.15">
      <c r="A26" s="8"/>
      <c r="B26" s="9" t="s">
        <v>2</v>
      </c>
      <c r="C26" s="41">
        <v>493</v>
      </c>
      <c r="D26" s="41">
        <v>241</v>
      </c>
      <c r="E26" s="41">
        <v>73</v>
      </c>
      <c r="F26" s="41">
        <v>44</v>
      </c>
      <c r="G26" s="41">
        <v>135</v>
      </c>
    </row>
    <row r="27" spans="1:7" ht="15" hidden="1" customHeight="1" x14ac:dyDescent="0.15"/>
    <row r="28" spans="1:7" ht="15" hidden="1" customHeight="1" x14ac:dyDescent="0.15"/>
  </sheetData>
  <mergeCells count="1">
    <mergeCell ref="E2:E3"/>
  </mergeCells>
  <phoneticPr fontId="7"/>
  <pageMargins left="0.39370078740157483" right="0.39370078740157483" top="0.6692913385826772" bottom="0.39370078740157483" header="0.31496062992125984" footer="0.19685039370078741"/>
  <pageSetup paperSize="9" scale="75" orientation="landscape" horizontalDpi="200" verticalDpi="200" r:id="rId1"/>
  <headerFooter alignWithMargins="0">
    <oddHeader>&amp;L １．配置医師の電話対応・駆けつけ対応に影響する要素
１－３．診療報酬認知度の電話対応・駆けつけ対応への影響</oddHeader>
  </headerFooter>
  <ignoredErrors>
    <ignoredError sqref="C5"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56"/>
  <sheetViews>
    <sheetView showGridLines="0" zoomScaleNormal="100" zoomScaleSheetLayoutView="80" workbookViewId="0"/>
  </sheetViews>
  <sheetFormatPr defaultColWidth="8" defaultRowHeight="15" customHeight="1" x14ac:dyDescent="0.15"/>
  <cols>
    <col min="1" max="1" width="25.5703125" style="1" customWidth="1"/>
    <col min="2" max="2" width="14.140625" style="1" bestFit="1" customWidth="1"/>
    <col min="3" max="5" width="11.140625" style="1" customWidth="1"/>
    <col min="6" max="10" width="13.28515625" style="1" customWidth="1"/>
    <col min="11" max="16384" width="8" style="1"/>
  </cols>
  <sheetData>
    <row r="1" spans="1:10" ht="15" customHeight="1" x14ac:dyDescent="0.15">
      <c r="C1" s="1" t="s">
        <v>58</v>
      </c>
      <c r="F1" s="1" t="s">
        <v>377</v>
      </c>
    </row>
    <row r="2" spans="1:10" ht="24.95" customHeight="1" x14ac:dyDescent="0.15">
      <c r="A2" s="2"/>
      <c r="B2" s="26"/>
      <c r="C2" s="27" t="s">
        <v>1</v>
      </c>
      <c r="D2" s="219" t="s">
        <v>108</v>
      </c>
      <c r="E2" s="220"/>
      <c r="F2" s="27" t="s">
        <v>1</v>
      </c>
      <c r="G2" s="223" t="s">
        <v>373</v>
      </c>
      <c r="H2" s="223" t="s">
        <v>374</v>
      </c>
      <c r="I2" s="223" t="s">
        <v>375</v>
      </c>
      <c r="J2" s="223" t="s">
        <v>369</v>
      </c>
    </row>
    <row r="3" spans="1:10" s="34" customFormat="1" ht="12.95" customHeight="1" x14ac:dyDescent="0.15">
      <c r="A3" s="29"/>
      <c r="B3" s="60"/>
      <c r="C3" s="31"/>
      <c r="D3" s="61" t="s">
        <v>59</v>
      </c>
      <c r="E3" s="62" t="s">
        <v>60</v>
      </c>
      <c r="F3" s="31"/>
      <c r="G3" s="224"/>
      <c r="H3" s="224"/>
      <c r="I3" s="224"/>
      <c r="J3" s="224"/>
    </row>
    <row r="4" spans="1:10" ht="15" customHeight="1" x14ac:dyDescent="0.15">
      <c r="A4" s="35" t="s">
        <v>0</v>
      </c>
      <c r="B4" s="36"/>
      <c r="C4" s="15">
        <f t="shared" ref="C4:J4" si="0">C32</f>
        <v>1148</v>
      </c>
      <c r="D4" s="17">
        <f t="shared" si="0"/>
        <v>673</v>
      </c>
      <c r="E4" s="63">
        <f t="shared" si="0"/>
        <v>475</v>
      </c>
      <c r="F4" s="15">
        <f t="shared" si="0"/>
        <v>1148</v>
      </c>
      <c r="G4" s="15">
        <f t="shared" si="0"/>
        <v>199</v>
      </c>
      <c r="H4" s="15">
        <f t="shared" si="0"/>
        <v>239</v>
      </c>
      <c r="I4" s="15">
        <f t="shared" si="0"/>
        <v>154</v>
      </c>
      <c r="J4" s="15">
        <f t="shared" si="0"/>
        <v>556</v>
      </c>
    </row>
    <row r="5" spans="1:10" ht="15" customHeight="1" x14ac:dyDescent="0.15">
      <c r="A5" s="13"/>
      <c r="B5" s="37"/>
      <c r="C5" s="38">
        <f>SUM(D5:E5)</f>
        <v>100</v>
      </c>
      <c r="D5" s="21">
        <f t="shared" ref="D5:E5" si="1">D4/$C4*100</f>
        <v>58.623693379790943</v>
      </c>
      <c r="E5" s="22">
        <f t="shared" si="1"/>
        <v>41.376306620209057</v>
      </c>
      <c r="F5" s="38">
        <f>IF(SUM(G5:J5)&gt;100,"－",SUM(G5:J5))</f>
        <v>100</v>
      </c>
      <c r="G5" s="11">
        <f>G4/$F4*100</f>
        <v>17.334494773519165</v>
      </c>
      <c r="H5" s="11">
        <f>H4/$F4*100</f>
        <v>20.818815331010455</v>
      </c>
      <c r="I5" s="11">
        <f>I4/$F4*100</f>
        <v>13.414634146341465</v>
      </c>
      <c r="J5" s="11">
        <f>J4/$F4*100</f>
        <v>48.432055749128921</v>
      </c>
    </row>
    <row r="6" spans="1:10" ht="15" customHeight="1" x14ac:dyDescent="0.15">
      <c r="A6" s="2" t="s">
        <v>87</v>
      </c>
      <c r="B6" s="12" t="s">
        <v>24</v>
      </c>
      <c r="C6" s="15">
        <f>C34</f>
        <v>820</v>
      </c>
      <c r="D6" s="64">
        <f>IF($C6=0,0,D34/$C6*100)</f>
        <v>60.731707317073166</v>
      </c>
      <c r="E6" s="25">
        <f>IF($C6=0,0,E34/$C6*100)</f>
        <v>39.268292682926834</v>
      </c>
      <c r="F6" s="15">
        <f>F34</f>
        <v>820</v>
      </c>
      <c r="G6" s="16">
        <f>IF($F6=0,0,G34/$F6*100)</f>
        <v>16.097560975609756</v>
      </c>
      <c r="H6" s="16">
        <f>IF($F6=0,0,H34/$F6*100)</f>
        <v>22.073170731707318</v>
      </c>
      <c r="I6" s="16">
        <f>IF($F6=0,0,I34/$F6*100)</f>
        <v>13.658536585365855</v>
      </c>
      <c r="J6" s="16">
        <f>IF($F6=0,0,J34/$F6*100)</f>
        <v>48.170731707317074</v>
      </c>
    </row>
    <row r="7" spans="1:10" ht="15" customHeight="1" x14ac:dyDescent="0.15">
      <c r="A7" s="52" t="s">
        <v>338</v>
      </c>
      <c r="B7" s="5" t="s">
        <v>95</v>
      </c>
      <c r="C7" s="6">
        <f t="shared" ref="C7:C9" si="2">C35</f>
        <v>71</v>
      </c>
      <c r="D7" s="19">
        <f t="shared" ref="D7:E7" si="3">IF($C7=0,0,D35/$C7*100)</f>
        <v>49.295774647887328</v>
      </c>
      <c r="E7" s="20">
        <f t="shared" si="3"/>
        <v>50.704225352112672</v>
      </c>
      <c r="F7" s="6">
        <f t="shared" ref="F7:F9" si="4">F35</f>
        <v>71</v>
      </c>
      <c r="G7" s="7">
        <f t="shared" ref="G7:J7" si="5">IF($F7=0,0,G35/$F7*100)</f>
        <v>26.760563380281688</v>
      </c>
      <c r="H7" s="7">
        <f t="shared" si="5"/>
        <v>18.30985915492958</v>
      </c>
      <c r="I7" s="7">
        <f t="shared" si="5"/>
        <v>7.042253521126761</v>
      </c>
      <c r="J7" s="7">
        <f t="shared" si="5"/>
        <v>47.887323943661968</v>
      </c>
    </row>
    <row r="8" spans="1:10" ht="15" customHeight="1" x14ac:dyDescent="0.15">
      <c r="A8" s="52" t="s">
        <v>90</v>
      </c>
      <c r="B8" s="5" t="s">
        <v>94</v>
      </c>
      <c r="C8" s="6">
        <f t="shared" si="2"/>
        <v>24</v>
      </c>
      <c r="D8" s="19">
        <f t="shared" ref="D8:E9" si="6">IF($C8=0,0,D36/$C8*100)</f>
        <v>70.833333333333343</v>
      </c>
      <c r="E8" s="20">
        <f t="shared" si="6"/>
        <v>29.166666666666668</v>
      </c>
      <c r="F8" s="6">
        <f t="shared" si="4"/>
        <v>24</v>
      </c>
      <c r="G8" s="7">
        <f t="shared" ref="G8:J9" si="7">IF($F8=0,0,G36/$F8*100)</f>
        <v>25</v>
      </c>
      <c r="H8" s="7">
        <f t="shared" si="7"/>
        <v>16.666666666666664</v>
      </c>
      <c r="I8" s="7">
        <f t="shared" si="7"/>
        <v>16.666666666666664</v>
      </c>
      <c r="J8" s="7">
        <f t="shared" si="7"/>
        <v>41.666666666666671</v>
      </c>
    </row>
    <row r="9" spans="1:10" ht="15" customHeight="1" x14ac:dyDescent="0.15">
      <c r="A9" s="52"/>
      <c r="B9" s="5" t="s">
        <v>359</v>
      </c>
      <c r="C9" s="6">
        <f t="shared" si="2"/>
        <v>79</v>
      </c>
      <c r="D9" s="19">
        <f t="shared" si="6"/>
        <v>65.822784810126578</v>
      </c>
      <c r="E9" s="20">
        <f t="shared" si="6"/>
        <v>34.177215189873415</v>
      </c>
      <c r="F9" s="6">
        <f t="shared" si="4"/>
        <v>79</v>
      </c>
      <c r="G9" s="7">
        <f t="shared" si="7"/>
        <v>25.316455696202532</v>
      </c>
      <c r="H9" s="7">
        <f t="shared" si="7"/>
        <v>25.316455696202532</v>
      </c>
      <c r="I9" s="7">
        <f t="shared" si="7"/>
        <v>13.924050632911392</v>
      </c>
      <c r="J9" s="7">
        <f t="shared" si="7"/>
        <v>35.443037974683541</v>
      </c>
    </row>
    <row r="10" spans="1:10" ht="15" hidden="1" customHeight="1" x14ac:dyDescent="0.15">
      <c r="A10" s="3"/>
      <c r="B10" s="5" t="s">
        <v>96</v>
      </c>
      <c r="C10" s="6">
        <f t="shared" ref="C10:C28" si="8">C38</f>
        <v>31</v>
      </c>
      <c r="D10" s="19">
        <f t="shared" ref="D10:E10" si="9">IF($C10=0,0,D38/$C10*100)</f>
        <v>70.967741935483872</v>
      </c>
      <c r="E10" s="20">
        <f t="shared" si="9"/>
        <v>29.032258064516132</v>
      </c>
      <c r="F10" s="6">
        <f t="shared" ref="F10:F28" si="10">F38</f>
        <v>31</v>
      </c>
      <c r="G10" s="7">
        <f t="shared" ref="G10:J10" si="11">IF($F10=0,0,G38/$F10*100)</f>
        <v>22.58064516129032</v>
      </c>
      <c r="H10" s="7">
        <f t="shared" si="11"/>
        <v>25.806451612903224</v>
      </c>
      <c r="I10" s="7">
        <f t="shared" si="11"/>
        <v>9.67741935483871</v>
      </c>
      <c r="J10" s="7">
        <f t="shared" si="11"/>
        <v>41.935483870967744</v>
      </c>
    </row>
    <row r="11" spans="1:10" ht="15" hidden="1" customHeight="1" x14ac:dyDescent="0.15">
      <c r="A11" s="3"/>
      <c r="B11" s="5" t="s">
        <v>97</v>
      </c>
      <c r="C11" s="6">
        <f t="shared" si="8"/>
        <v>25</v>
      </c>
      <c r="D11" s="19">
        <f t="shared" ref="D11:E11" si="12">IF($C11=0,0,D39/$C11*100)</f>
        <v>52</v>
      </c>
      <c r="E11" s="20">
        <f t="shared" si="12"/>
        <v>48</v>
      </c>
      <c r="F11" s="6">
        <f t="shared" si="10"/>
        <v>25</v>
      </c>
      <c r="G11" s="7">
        <f t="shared" ref="G11:J11" si="13">IF($F11=0,0,G39/$F11*100)</f>
        <v>24</v>
      </c>
      <c r="H11" s="7">
        <f t="shared" si="13"/>
        <v>32</v>
      </c>
      <c r="I11" s="7">
        <f t="shared" si="13"/>
        <v>12</v>
      </c>
      <c r="J11" s="7">
        <f t="shared" si="13"/>
        <v>32</v>
      </c>
    </row>
    <row r="12" spans="1:10" ht="15" hidden="1" customHeight="1" x14ac:dyDescent="0.15">
      <c r="A12" s="3"/>
      <c r="B12" s="5" t="s">
        <v>98</v>
      </c>
      <c r="C12" s="6">
        <f t="shared" si="8"/>
        <v>23</v>
      </c>
      <c r="D12" s="19">
        <f t="shared" ref="D12:E12" si="14">IF($C12=0,0,D40/$C12*100)</f>
        <v>73.91304347826086</v>
      </c>
      <c r="E12" s="20">
        <f t="shared" si="14"/>
        <v>26.086956521739129</v>
      </c>
      <c r="F12" s="6">
        <f t="shared" si="10"/>
        <v>23</v>
      </c>
      <c r="G12" s="7">
        <f t="shared" ref="G12:J12" si="15">IF($F12=0,0,G40/$F12*100)</f>
        <v>30.434782608695656</v>
      </c>
      <c r="H12" s="7">
        <f t="shared" si="15"/>
        <v>17.391304347826086</v>
      </c>
      <c r="I12" s="7">
        <f t="shared" si="15"/>
        <v>21.739130434782609</v>
      </c>
      <c r="J12" s="7">
        <f t="shared" si="15"/>
        <v>30.434782608695656</v>
      </c>
    </row>
    <row r="13" spans="1:10" ht="15" hidden="1" customHeight="1" x14ac:dyDescent="0.15">
      <c r="A13" s="13"/>
      <c r="B13" s="14" t="s">
        <v>17</v>
      </c>
      <c r="C13" s="10">
        <f t="shared" si="8"/>
        <v>154</v>
      </c>
      <c r="D13" s="21">
        <f t="shared" ref="D13:E13" si="16">IF($C13=0,0,D41/$C13*100)</f>
        <v>46.103896103896105</v>
      </c>
      <c r="E13" s="22">
        <f t="shared" si="16"/>
        <v>53.896103896103895</v>
      </c>
      <c r="F13" s="10">
        <f t="shared" si="10"/>
        <v>154</v>
      </c>
      <c r="G13" s="11">
        <f t="shared" ref="G13:J13" si="17">IF($F13=0,0,G41/$F13*100)</f>
        <v>14.285714285714285</v>
      </c>
      <c r="H13" s="11">
        <f t="shared" si="17"/>
        <v>13.636363636363635</v>
      </c>
      <c r="I13" s="11">
        <f t="shared" si="17"/>
        <v>14.285714285714285</v>
      </c>
      <c r="J13" s="11">
        <f t="shared" si="17"/>
        <v>57.792207792207797</v>
      </c>
    </row>
    <row r="14" spans="1:10" ht="15" customHeight="1" x14ac:dyDescent="0.15">
      <c r="A14" s="2" t="s">
        <v>88</v>
      </c>
      <c r="B14" s="12" t="s">
        <v>24</v>
      </c>
      <c r="C14" s="15">
        <f t="shared" si="8"/>
        <v>948</v>
      </c>
      <c r="D14" s="64">
        <f t="shared" ref="D14:E14" si="18">IF($C14=0,0,D42/$C14*100)</f>
        <v>60.443037974683541</v>
      </c>
      <c r="E14" s="25">
        <f t="shared" si="18"/>
        <v>39.556962025316459</v>
      </c>
      <c r="F14" s="15">
        <f t="shared" si="10"/>
        <v>948</v>
      </c>
      <c r="G14" s="16">
        <f t="shared" ref="G14:J14" si="19">IF($F14=0,0,G42/$F14*100)</f>
        <v>18.143459915611814</v>
      </c>
      <c r="H14" s="16">
        <f t="shared" si="19"/>
        <v>21.940928270042196</v>
      </c>
      <c r="I14" s="16">
        <f t="shared" si="19"/>
        <v>12.763713080168776</v>
      </c>
      <c r="J14" s="16">
        <f t="shared" si="19"/>
        <v>47.151898734177216</v>
      </c>
    </row>
    <row r="15" spans="1:10" ht="15" customHeight="1" x14ac:dyDescent="0.15">
      <c r="A15" s="52" t="s">
        <v>338</v>
      </c>
      <c r="B15" s="5" t="s">
        <v>25</v>
      </c>
      <c r="C15" s="6">
        <f t="shared" si="8"/>
        <v>13</v>
      </c>
      <c r="D15" s="19">
        <f t="shared" ref="D15:E15" si="20">IF($C15=0,0,D43/$C15*100)</f>
        <v>38.461538461538467</v>
      </c>
      <c r="E15" s="20">
        <f t="shared" si="20"/>
        <v>61.53846153846154</v>
      </c>
      <c r="F15" s="6">
        <f t="shared" si="10"/>
        <v>13</v>
      </c>
      <c r="G15" s="7">
        <f t="shared" ref="G15:J15" si="21">IF($F15=0,0,G43/$F15*100)</f>
        <v>23.076923076923077</v>
      </c>
      <c r="H15" s="7">
        <f t="shared" si="21"/>
        <v>30.76923076923077</v>
      </c>
      <c r="I15" s="7">
        <f t="shared" si="21"/>
        <v>23.076923076923077</v>
      </c>
      <c r="J15" s="7">
        <f t="shared" si="21"/>
        <v>23.076923076923077</v>
      </c>
    </row>
    <row r="16" spans="1:10" ht="15" customHeight="1" x14ac:dyDescent="0.15">
      <c r="A16" s="3" t="s">
        <v>91</v>
      </c>
      <c r="B16" s="5" t="s">
        <v>93</v>
      </c>
      <c r="C16" s="6">
        <f t="shared" si="8"/>
        <v>14</v>
      </c>
      <c r="D16" s="19">
        <f t="shared" ref="D16:E16" si="22">IF($C16=0,0,D44/$C16*100)</f>
        <v>57.142857142857139</v>
      </c>
      <c r="E16" s="20">
        <f t="shared" si="22"/>
        <v>42.857142857142854</v>
      </c>
      <c r="F16" s="6">
        <f t="shared" si="10"/>
        <v>14</v>
      </c>
      <c r="G16" s="7">
        <f t="shared" ref="G16:J16" si="23">IF($F16=0,0,G44/$F16*100)</f>
        <v>21.428571428571427</v>
      </c>
      <c r="H16" s="7">
        <f t="shared" si="23"/>
        <v>21.428571428571427</v>
      </c>
      <c r="I16" s="7">
        <f t="shared" si="23"/>
        <v>7.1428571428571423</v>
      </c>
      <c r="J16" s="7">
        <f t="shared" si="23"/>
        <v>50</v>
      </c>
    </row>
    <row r="17" spans="1:10" ht="15" customHeight="1" x14ac:dyDescent="0.15">
      <c r="A17" s="3"/>
      <c r="B17" s="5" t="s">
        <v>94</v>
      </c>
      <c r="C17" s="6">
        <f t="shared" si="8"/>
        <v>4</v>
      </c>
      <c r="D17" s="19">
        <f t="shared" ref="D17:E17" si="24">IF($C17=0,0,D45/$C17*100)</f>
        <v>75</v>
      </c>
      <c r="E17" s="20">
        <f t="shared" si="24"/>
        <v>25</v>
      </c>
      <c r="F17" s="6">
        <f t="shared" si="10"/>
        <v>4</v>
      </c>
      <c r="G17" s="7">
        <f t="shared" ref="G17:J17" si="25">IF($F17=0,0,G45/$F17*100)</f>
        <v>0</v>
      </c>
      <c r="H17" s="7">
        <f t="shared" si="25"/>
        <v>25</v>
      </c>
      <c r="I17" s="7">
        <f t="shared" si="25"/>
        <v>25</v>
      </c>
      <c r="J17" s="7">
        <f t="shared" si="25"/>
        <v>50</v>
      </c>
    </row>
    <row r="18" spans="1:10" ht="15" customHeight="1" x14ac:dyDescent="0.15">
      <c r="A18" s="3"/>
      <c r="B18" s="5" t="s">
        <v>26</v>
      </c>
      <c r="C18" s="6">
        <f t="shared" si="8"/>
        <v>8</v>
      </c>
      <c r="D18" s="19">
        <f t="shared" ref="D18:E18" si="26">IF($C18=0,0,D46/$C18*100)</f>
        <v>62.5</v>
      </c>
      <c r="E18" s="20">
        <f t="shared" si="26"/>
        <v>37.5</v>
      </c>
      <c r="F18" s="6">
        <f t="shared" si="10"/>
        <v>8</v>
      </c>
      <c r="G18" s="7">
        <f t="shared" ref="G18:J18" si="27">IF($F18=0,0,G46/$F18*100)</f>
        <v>37.5</v>
      </c>
      <c r="H18" s="7">
        <f t="shared" si="27"/>
        <v>12.5</v>
      </c>
      <c r="I18" s="7">
        <f t="shared" si="27"/>
        <v>12.5</v>
      </c>
      <c r="J18" s="7">
        <f t="shared" si="27"/>
        <v>37.5</v>
      </c>
    </row>
    <row r="19" spans="1:10" ht="15" customHeight="1" x14ac:dyDescent="0.15">
      <c r="A19" s="13"/>
      <c r="B19" s="14" t="s">
        <v>17</v>
      </c>
      <c r="C19" s="10">
        <f t="shared" si="8"/>
        <v>161</v>
      </c>
      <c r="D19" s="21">
        <f t="shared" ref="D19:E19" si="28">IF($C19=0,0,D47/$C19*100)</f>
        <v>49.068322981366457</v>
      </c>
      <c r="E19" s="22">
        <f t="shared" si="28"/>
        <v>50.931677018633536</v>
      </c>
      <c r="F19" s="10">
        <f t="shared" si="10"/>
        <v>161</v>
      </c>
      <c r="G19" s="11">
        <f t="shared" ref="G19:J19" si="29">IF($F19=0,0,G47/$F19*100)</f>
        <v>11.180124223602485</v>
      </c>
      <c r="H19" s="11">
        <f t="shared" si="29"/>
        <v>13.664596273291925</v>
      </c>
      <c r="I19" s="11">
        <f t="shared" si="29"/>
        <v>16.770186335403729</v>
      </c>
      <c r="J19" s="11">
        <f t="shared" si="29"/>
        <v>58.385093167701861</v>
      </c>
    </row>
    <row r="20" spans="1:10" ht="15" customHeight="1" x14ac:dyDescent="0.15">
      <c r="A20" s="3" t="s">
        <v>89</v>
      </c>
      <c r="B20" s="5" t="s">
        <v>24</v>
      </c>
      <c r="C20" s="6">
        <f t="shared" si="8"/>
        <v>997</v>
      </c>
      <c r="D20" s="19">
        <f t="shared" ref="D20:E20" si="30">IF($C20=0,0,D48/$C20*100)</f>
        <v>59.478435305917756</v>
      </c>
      <c r="E20" s="20">
        <f t="shared" si="30"/>
        <v>40.521564694082244</v>
      </c>
      <c r="F20" s="6">
        <f t="shared" si="10"/>
        <v>997</v>
      </c>
      <c r="G20" s="7">
        <f t="shared" ref="G20:J20" si="31">IF($F20=0,0,G48/$F20*100)</f>
        <v>18.455366098294885</v>
      </c>
      <c r="H20" s="7">
        <f t="shared" si="31"/>
        <v>21.464393179538614</v>
      </c>
      <c r="I20" s="7">
        <f t="shared" si="31"/>
        <v>12.938816449348046</v>
      </c>
      <c r="J20" s="7">
        <f t="shared" si="31"/>
        <v>47.141424272818455</v>
      </c>
    </row>
    <row r="21" spans="1:10" ht="15" customHeight="1" x14ac:dyDescent="0.15">
      <c r="A21" s="52" t="s">
        <v>92</v>
      </c>
      <c r="B21" s="5" t="s">
        <v>25</v>
      </c>
      <c r="C21" s="6">
        <f t="shared" si="8"/>
        <v>1</v>
      </c>
      <c r="D21" s="19">
        <f t="shared" ref="D21:E21" si="32">IF($C21=0,0,D49/$C21*100)</f>
        <v>100</v>
      </c>
      <c r="E21" s="20">
        <f t="shared" si="32"/>
        <v>0</v>
      </c>
      <c r="F21" s="6">
        <f t="shared" si="10"/>
        <v>1</v>
      </c>
      <c r="G21" s="7">
        <f t="shared" ref="G21:J21" si="33">IF($F21=0,0,G49/$F21*100)</f>
        <v>0</v>
      </c>
      <c r="H21" s="7">
        <f t="shared" si="33"/>
        <v>0</v>
      </c>
      <c r="I21" s="7">
        <f t="shared" si="33"/>
        <v>0</v>
      </c>
      <c r="J21" s="7">
        <f t="shared" si="33"/>
        <v>100</v>
      </c>
    </row>
    <row r="22" spans="1:10" ht="15" customHeight="1" x14ac:dyDescent="0.15">
      <c r="A22" s="3"/>
      <c r="B22" s="5" t="s">
        <v>99</v>
      </c>
      <c r="C22" s="6">
        <f t="shared" si="8"/>
        <v>1</v>
      </c>
      <c r="D22" s="19">
        <f t="shared" ref="D22:E22" si="34">IF($C22=0,0,D50/$C22*100)</f>
        <v>100</v>
      </c>
      <c r="E22" s="20">
        <f t="shared" si="34"/>
        <v>0</v>
      </c>
      <c r="F22" s="6">
        <f t="shared" si="10"/>
        <v>1</v>
      </c>
      <c r="G22" s="7">
        <f t="shared" ref="G22:J22" si="35">IF($F22=0,0,G50/$F22*100)</f>
        <v>100</v>
      </c>
      <c r="H22" s="7">
        <f t="shared" si="35"/>
        <v>0</v>
      </c>
      <c r="I22" s="7">
        <f t="shared" si="35"/>
        <v>0</v>
      </c>
      <c r="J22" s="7">
        <f t="shared" si="35"/>
        <v>0</v>
      </c>
    </row>
    <row r="23" spans="1:10" ht="15" customHeight="1" x14ac:dyDescent="0.15">
      <c r="A23" s="3"/>
      <c r="B23" s="5" t="s">
        <v>100</v>
      </c>
      <c r="C23" s="6">
        <f t="shared" si="8"/>
        <v>1</v>
      </c>
      <c r="D23" s="19">
        <f t="shared" ref="D23:E23" si="36">IF($C23=0,0,D51/$C23*100)</f>
        <v>100</v>
      </c>
      <c r="E23" s="20">
        <f t="shared" si="36"/>
        <v>0</v>
      </c>
      <c r="F23" s="6">
        <f t="shared" si="10"/>
        <v>1</v>
      </c>
      <c r="G23" s="7">
        <f t="shared" ref="G23:J23" si="37">IF($F23=0,0,G51/$F23*100)</f>
        <v>0</v>
      </c>
      <c r="H23" s="7">
        <f t="shared" si="37"/>
        <v>100</v>
      </c>
      <c r="I23" s="7">
        <f t="shared" si="37"/>
        <v>0</v>
      </c>
      <c r="J23" s="7">
        <f t="shared" si="37"/>
        <v>0</v>
      </c>
    </row>
    <row r="24" spans="1:10" ht="15" customHeight="1" x14ac:dyDescent="0.15">
      <c r="A24" s="3"/>
      <c r="B24" s="5" t="s">
        <v>101</v>
      </c>
      <c r="C24" s="6">
        <f t="shared" si="8"/>
        <v>1</v>
      </c>
      <c r="D24" s="19">
        <f t="shared" ref="D24:E24" si="38">IF($C24=0,0,D52/$C24*100)</f>
        <v>100</v>
      </c>
      <c r="E24" s="20">
        <f t="shared" si="38"/>
        <v>0</v>
      </c>
      <c r="F24" s="6">
        <f t="shared" si="10"/>
        <v>1</v>
      </c>
      <c r="G24" s="7">
        <f t="shared" ref="G24:J24" si="39">IF($F24=0,0,G52/$F24*100)</f>
        <v>100</v>
      </c>
      <c r="H24" s="7">
        <f t="shared" si="39"/>
        <v>0</v>
      </c>
      <c r="I24" s="7">
        <f t="shared" si="39"/>
        <v>0</v>
      </c>
      <c r="J24" s="7">
        <f t="shared" si="39"/>
        <v>0</v>
      </c>
    </row>
    <row r="25" spans="1:10" ht="15" customHeight="1" x14ac:dyDescent="0.15">
      <c r="A25" s="13"/>
      <c r="B25" s="9" t="s">
        <v>17</v>
      </c>
      <c r="C25" s="10">
        <f t="shared" si="8"/>
        <v>147</v>
      </c>
      <c r="D25" s="21">
        <f t="shared" ref="D25:E25" si="40">IF($C25=0,0,D53/$C25*100)</f>
        <v>51.700680272108848</v>
      </c>
      <c r="E25" s="22">
        <f t="shared" si="40"/>
        <v>48.299319727891152</v>
      </c>
      <c r="F25" s="10">
        <f t="shared" si="10"/>
        <v>147</v>
      </c>
      <c r="G25" s="11">
        <f t="shared" ref="G25:J25" si="41">IF($F25=0,0,G53/$F25*100)</f>
        <v>8.8435374149659864</v>
      </c>
      <c r="H25" s="11">
        <f t="shared" si="41"/>
        <v>16.326530612244898</v>
      </c>
      <c r="I25" s="11">
        <f t="shared" si="41"/>
        <v>17.006802721088434</v>
      </c>
      <c r="J25" s="11">
        <f t="shared" si="41"/>
        <v>57.823129251700678</v>
      </c>
    </row>
    <row r="26" spans="1:10" ht="15" customHeight="1" x14ac:dyDescent="0.15">
      <c r="A26" s="2" t="s">
        <v>102</v>
      </c>
      <c r="B26" s="12" t="s">
        <v>103</v>
      </c>
      <c r="C26" s="15">
        <f t="shared" si="8"/>
        <v>266</v>
      </c>
      <c r="D26" s="64">
        <f t="shared" ref="D26:E26" si="42">IF($C26=0,0,D54/$C26*100)</f>
        <v>64.285714285714292</v>
      </c>
      <c r="E26" s="25">
        <f t="shared" si="42"/>
        <v>35.714285714285715</v>
      </c>
      <c r="F26" s="15">
        <f t="shared" si="10"/>
        <v>266</v>
      </c>
      <c r="G26" s="16">
        <f t="shared" ref="G26:J26" si="43">IF($F26=0,0,G54/$F26*100)</f>
        <v>16.541353383458645</v>
      </c>
      <c r="H26" s="16">
        <f t="shared" si="43"/>
        <v>23.684210526315788</v>
      </c>
      <c r="I26" s="16">
        <f t="shared" si="43"/>
        <v>10.526315789473683</v>
      </c>
      <c r="J26" s="16">
        <f t="shared" si="43"/>
        <v>49.248120300751879</v>
      </c>
    </row>
    <row r="27" spans="1:10" ht="15" customHeight="1" x14ac:dyDescent="0.15">
      <c r="A27" s="229" t="s">
        <v>345</v>
      </c>
      <c r="B27" s="5" t="s">
        <v>104</v>
      </c>
      <c r="C27" s="6">
        <f t="shared" si="8"/>
        <v>799</v>
      </c>
      <c r="D27" s="19">
        <f t="shared" ref="D27:E27" si="44">IF($C27=0,0,D55/$C27*100)</f>
        <v>58.573216520650817</v>
      </c>
      <c r="E27" s="20">
        <f t="shared" si="44"/>
        <v>41.42678347934919</v>
      </c>
      <c r="F27" s="6">
        <f t="shared" si="10"/>
        <v>799</v>
      </c>
      <c r="G27" s="7">
        <f t="shared" ref="G27:J27" si="45">IF($F27=0,0,G55/$F27*100)</f>
        <v>17.897371714643302</v>
      </c>
      <c r="H27" s="7">
        <f t="shared" si="45"/>
        <v>20.525657071339172</v>
      </c>
      <c r="I27" s="7">
        <f t="shared" si="45"/>
        <v>14.14267834793492</v>
      </c>
      <c r="J27" s="7">
        <f t="shared" si="45"/>
        <v>47.434292866082608</v>
      </c>
    </row>
    <row r="28" spans="1:10" ht="15" customHeight="1" x14ac:dyDescent="0.15">
      <c r="A28" s="230"/>
      <c r="B28" s="9" t="s">
        <v>8</v>
      </c>
      <c r="C28" s="10">
        <f t="shared" si="8"/>
        <v>83</v>
      </c>
      <c r="D28" s="21">
        <f t="shared" ref="D28:E28" si="46">IF($C28=0,0,D56/$C28*100)</f>
        <v>40.963855421686745</v>
      </c>
      <c r="E28" s="22">
        <f t="shared" si="46"/>
        <v>59.036144578313255</v>
      </c>
      <c r="F28" s="10">
        <f t="shared" si="10"/>
        <v>83</v>
      </c>
      <c r="G28" s="11">
        <f t="shared" ref="G28:J28" si="47">IF($F28=0,0,G56/$F28*100)</f>
        <v>14.457831325301203</v>
      </c>
      <c r="H28" s="11">
        <f t="shared" si="47"/>
        <v>14.457831325301203</v>
      </c>
      <c r="I28" s="11">
        <f t="shared" si="47"/>
        <v>15.66265060240964</v>
      </c>
      <c r="J28" s="11">
        <f t="shared" si="47"/>
        <v>55.421686746987952</v>
      </c>
    </row>
    <row r="32" spans="1:10" ht="15" hidden="1" customHeight="1" x14ac:dyDescent="0.15">
      <c r="A32" s="35" t="s">
        <v>0</v>
      </c>
      <c r="B32" s="36"/>
      <c r="C32" s="41">
        <v>1148</v>
      </c>
      <c r="D32" s="41">
        <v>673</v>
      </c>
      <c r="E32" s="41">
        <v>475</v>
      </c>
      <c r="F32" s="41">
        <v>1148</v>
      </c>
      <c r="G32" s="41">
        <v>199</v>
      </c>
      <c r="H32" s="41">
        <v>239</v>
      </c>
      <c r="I32" s="41">
        <v>154</v>
      </c>
      <c r="J32" s="41">
        <v>556</v>
      </c>
    </row>
    <row r="33" spans="1:10" ht="15" hidden="1" customHeight="1" x14ac:dyDescent="0.15">
      <c r="A33" s="13"/>
      <c r="B33" s="37"/>
      <c r="C33" s="41"/>
      <c r="D33" s="41"/>
      <c r="E33" s="41"/>
      <c r="F33" s="41"/>
      <c r="G33" s="41"/>
      <c r="H33" s="41"/>
      <c r="I33" s="41"/>
      <c r="J33" s="41"/>
    </row>
    <row r="34" spans="1:10" ht="15" hidden="1" customHeight="1" x14ac:dyDescent="0.15">
      <c r="A34" s="2" t="s">
        <v>87</v>
      </c>
      <c r="B34" s="12" t="s">
        <v>24</v>
      </c>
      <c r="C34" s="41">
        <v>820</v>
      </c>
      <c r="D34" s="41">
        <v>498</v>
      </c>
      <c r="E34" s="41">
        <v>322</v>
      </c>
      <c r="F34" s="41">
        <v>820</v>
      </c>
      <c r="G34" s="41">
        <v>132</v>
      </c>
      <c r="H34" s="41">
        <v>181</v>
      </c>
      <c r="I34" s="41">
        <v>112</v>
      </c>
      <c r="J34" s="41">
        <v>395</v>
      </c>
    </row>
    <row r="35" spans="1:10" ht="15" hidden="1" customHeight="1" x14ac:dyDescent="0.15">
      <c r="A35" s="3" t="s">
        <v>90</v>
      </c>
      <c r="B35" s="5" t="s">
        <v>95</v>
      </c>
      <c r="C35" s="41">
        <v>71</v>
      </c>
      <c r="D35" s="41">
        <v>35</v>
      </c>
      <c r="E35" s="41">
        <v>36</v>
      </c>
      <c r="F35" s="41">
        <v>71</v>
      </c>
      <c r="G35" s="41">
        <v>19</v>
      </c>
      <c r="H35" s="41">
        <v>13</v>
      </c>
      <c r="I35" s="41">
        <v>5</v>
      </c>
      <c r="J35" s="41">
        <v>34</v>
      </c>
    </row>
    <row r="36" spans="1:10" ht="15" hidden="1" customHeight="1" x14ac:dyDescent="0.15">
      <c r="A36" s="3"/>
      <c r="B36" s="5" t="s">
        <v>94</v>
      </c>
      <c r="C36" s="41">
        <v>24</v>
      </c>
      <c r="D36" s="41">
        <v>17</v>
      </c>
      <c r="E36" s="41">
        <v>7</v>
      </c>
      <c r="F36" s="41">
        <v>24</v>
      </c>
      <c r="G36" s="41">
        <v>6</v>
      </c>
      <c r="H36" s="41">
        <v>4</v>
      </c>
      <c r="I36" s="41">
        <v>4</v>
      </c>
      <c r="J36" s="41">
        <v>10</v>
      </c>
    </row>
    <row r="37" spans="1:10" ht="15" hidden="1" customHeight="1" x14ac:dyDescent="0.15">
      <c r="A37" s="3"/>
      <c r="B37" s="5" t="s">
        <v>359</v>
      </c>
      <c r="C37" s="41">
        <f>SUM(C38:C40)</f>
        <v>79</v>
      </c>
      <c r="D37" s="41">
        <f t="shared" ref="D37:J37" si="48">SUM(D38:D40)</f>
        <v>52</v>
      </c>
      <c r="E37" s="41">
        <f t="shared" si="48"/>
        <v>27</v>
      </c>
      <c r="F37" s="41">
        <f t="shared" si="48"/>
        <v>79</v>
      </c>
      <c r="G37" s="41">
        <f t="shared" si="48"/>
        <v>20</v>
      </c>
      <c r="H37" s="41">
        <f t="shared" si="48"/>
        <v>20</v>
      </c>
      <c r="I37" s="41">
        <f t="shared" si="48"/>
        <v>11</v>
      </c>
      <c r="J37" s="41">
        <f t="shared" si="48"/>
        <v>28</v>
      </c>
    </row>
    <row r="38" spans="1:10" ht="15" hidden="1" customHeight="1" x14ac:dyDescent="0.15">
      <c r="A38" s="3"/>
      <c r="B38" s="5" t="s">
        <v>96</v>
      </c>
      <c r="C38" s="41">
        <v>31</v>
      </c>
      <c r="D38" s="41">
        <v>22</v>
      </c>
      <c r="E38" s="41">
        <v>9</v>
      </c>
      <c r="F38" s="41">
        <v>31</v>
      </c>
      <c r="G38" s="41">
        <v>7</v>
      </c>
      <c r="H38" s="41">
        <v>8</v>
      </c>
      <c r="I38" s="41">
        <v>3</v>
      </c>
      <c r="J38" s="41">
        <v>13</v>
      </c>
    </row>
    <row r="39" spans="1:10" ht="15" hidden="1" customHeight="1" x14ac:dyDescent="0.15">
      <c r="A39" s="3"/>
      <c r="B39" s="5" t="s">
        <v>97</v>
      </c>
      <c r="C39" s="41">
        <v>25</v>
      </c>
      <c r="D39" s="41">
        <v>13</v>
      </c>
      <c r="E39" s="41">
        <v>12</v>
      </c>
      <c r="F39" s="41">
        <v>25</v>
      </c>
      <c r="G39" s="41">
        <v>6</v>
      </c>
      <c r="H39" s="41">
        <v>8</v>
      </c>
      <c r="I39" s="41">
        <v>3</v>
      </c>
      <c r="J39" s="41">
        <v>8</v>
      </c>
    </row>
    <row r="40" spans="1:10" ht="15" hidden="1" customHeight="1" x14ac:dyDescent="0.15">
      <c r="A40" s="3"/>
      <c r="B40" s="5" t="s">
        <v>98</v>
      </c>
      <c r="C40" s="41">
        <v>23</v>
      </c>
      <c r="D40" s="41">
        <v>17</v>
      </c>
      <c r="E40" s="41">
        <v>6</v>
      </c>
      <c r="F40" s="41">
        <v>23</v>
      </c>
      <c r="G40" s="41">
        <v>7</v>
      </c>
      <c r="H40" s="41">
        <v>4</v>
      </c>
      <c r="I40" s="41">
        <v>5</v>
      </c>
      <c r="J40" s="41">
        <v>7</v>
      </c>
    </row>
    <row r="41" spans="1:10" ht="15" hidden="1" customHeight="1" x14ac:dyDescent="0.15">
      <c r="A41" s="13"/>
      <c r="B41" s="14" t="s">
        <v>17</v>
      </c>
      <c r="C41" s="41">
        <v>154</v>
      </c>
      <c r="D41" s="41">
        <v>71</v>
      </c>
      <c r="E41" s="41">
        <v>83</v>
      </c>
      <c r="F41" s="41">
        <v>154</v>
      </c>
      <c r="G41" s="41">
        <v>22</v>
      </c>
      <c r="H41" s="41">
        <v>21</v>
      </c>
      <c r="I41" s="41">
        <v>22</v>
      </c>
      <c r="J41" s="41">
        <v>89</v>
      </c>
    </row>
    <row r="42" spans="1:10" ht="15" hidden="1" customHeight="1" x14ac:dyDescent="0.15">
      <c r="A42" s="3" t="s">
        <v>88</v>
      </c>
      <c r="B42" s="5" t="s">
        <v>24</v>
      </c>
      <c r="C42" s="41">
        <v>948</v>
      </c>
      <c r="D42" s="41">
        <v>573</v>
      </c>
      <c r="E42" s="41">
        <v>375</v>
      </c>
      <c r="F42" s="41">
        <v>948</v>
      </c>
      <c r="G42" s="41">
        <v>172</v>
      </c>
      <c r="H42" s="41">
        <v>208</v>
      </c>
      <c r="I42" s="41">
        <v>121</v>
      </c>
      <c r="J42" s="41">
        <v>447</v>
      </c>
    </row>
    <row r="43" spans="1:10" ht="15" hidden="1" customHeight="1" x14ac:dyDescent="0.15">
      <c r="A43" s="3" t="s">
        <v>91</v>
      </c>
      <c r="B43" s="5" t="s">
        <v>25</v>
      </c>
      <c r="C43" s="41">
        <v>13</v>
      </c>
      <c r="D43" s="41">
        <v>5</v>
      </c>
      <c r="E43" s="41">
        <v>8</v>
      </c>
      <c r="F43" s="41">
        <v>13</v>
      </c>
      <c r="G43" s="41">
        <v>3</v>
      </c>
      <c r="H43" s="41">
        <v>4</v>
      </c>
      <c r="I43" s="41">
        <v>3</v>
      </c>
      <c r="J43" s="41">
        <v>3</v>
      </c>
    </row>
    <row r="44" spans="1:10" ht="15" hidden="1" customHeight="1" x14ac:dyDescent="0.15">
      <c r="A44" s="3"/>
      <c r="B44" s="5" t="s">
        <v>93</v>
      </c>
      <c r="C44" s="41">
        <v>14</v>
      </c>
      <c r="D44" s="41">
        <v>8</v>
      </c>
      <c r="E44" s="41">
        <v>6</v>
      </c>
      <c r="F44" s="41">
        <v>14</v>
      </c>
      <c r="G44" s="41">
        <v>3</v>
      </c>
      <c r="H44" s="41">
        <v>3</v>
      </c>
      <c r="I44" s="41">
        <v>1</v>
      </c>
      <c r="J44" s="41">
        <v>7</v>
      </c>
    </row>
    <row r="45" spans="1:10" ht="15" hidden="1" customHeight="1" x14ac:dyDescent="0.15">
      <c r="A45" s="3"/>
      <c r="B45" s="5" t="s">
        <v>94</v>
      </c>
      <c r="C45" s="41">
        <v>4</v>
      </c>
      <c r="D45" s="41">
        <v>3</v>
      </c>
      <c r="E45" s="41">
        <v>1</v>
      </c>
      <c r="F45" s="41">
        <v>4</v>
      </c>
      <c r="G45" s="41">
        <v>0</v>
      </c>
      <c r="H45" s="41">
        <v>1</v>
      </c>
      <c r="I45" s="41">
        <v>1</v>
      </c>
      <c r="J45" s="41">
        <v>2</v>
      </c>
    </row>
    <row r="46" spans="1:10" ht="15" hidden="1" customHeight="1" x14ac:dyDescent="0.15">
      <c r="A46" s="3"/>
      <c r="B46" s="5" t="s">
        <v>26</v>
      </c>
      <c r="C46" s="41">
        <v>8</v>
      </c>
      <c r="D46" s="41">
        <v>5</v>
      </c>
      <c r="E46" s="41">
        <v>3</v>
      </c>
      <c r="F46" s="41">
        <v>8</v>
      </c>
      <c r="G46" s="41">
        <v>3</v>
      </c>
      <c r="H46" s="41">
        <v>1</v>
      </c>
      <c r="I46" s="41">
        <v>1</v>
      </c>
      <c r="J46" s="41">
        <v>3</v>
      </c>
    </row>
    <row r="47" spans="1:10" ht="15" hidden="1" customHeight="1" x14ac:dyDescent="0.15">
      <c r="A47" s="13"/>
      <c r="B47" s="14" t="s">
        <v>17</v>
      </c>
      <c r="C47" s="41">
        <v>161</v>
      </c>
      <c r="D47" s="41">
        <v>79</v>
      </c>
      <c r="E47" s="41">
        <v>82</v>
      </c>
      <c r="F47" s="41">
        <v>161</v>
      </c>
      <c r="G47" s="41">
        <v>18</v>
      </c>
      <c r="H47" s="41">
        <v>22</v>
      </c>
      <c r="I47" s="41">
        <v>27</v>
      </c>
      <c r="J47" s="41">
        <v>94</v>
      </c>
    </row>
    <row r="48" spans="1:10" ht="15" hidden="1" customHeight="1" x14ac:dyDescent="0.15">
      <c r="A48" s="3" t="s">
        <v>89</v>
      </c>
      <c r="B48" s="5" t="s">
        <v>24</v>
      </c>
      <c r="C48" s="41">
        <v>997</v>
      </c>
      <c r="D48" s="41">
        <v>593</v>
      </c>
      <c r="E48" s="41">
        <v>404</v>
      </c>
      <c r="F48" s="41">
        <v>997</v>
      </c>
      <c r="G48" s="41">
        <v>184</v>
      </c>
      <c r="H48" s="41">
        <v>214</v>
      </c>
      <c r="I48" s="41">
        <v>129</v>
      </c>
      <c r="J48" s="41">
        <v>470</v>
      </c>
    </row>
    <row r="49" spans="1:10" ht="15" hidden="1" customHeight="1" x14ac:dyDescent="0.15">
      <c r="A49" s="3" t="s">
        <v>92</v>
      </c>
      <c r="B49" s="5" t="s">
        <v>25</v>
      </c>
      <c r="C49" s="41">
        <v>1</v>
      </c>
      <c r="D49" s="41">
        <v>1</v>
      </c>
      <c r="E49" s="41">
        <v>0</v>
      </c>
      <c r="F49" s="41">
        <v>1</v>
      </c>
      <c r="G49" s="41">
        <v>0</v>
      </c>
      <c r="H49" s="41">
        <v>0</v>
      </c>
      <c r="I49" s="41">
        <v>0</v>
      </c>
      <c r="J49" s="41">
        <v>1</v>
      </c>
    </row>
    <row r="50" spans="1:10" ht="15" hidden="1" customHeight="1" x14ac:dyDescent="0.15">
      <c r="A50" s="3"/>
      <c r="B50" s="5" t="s">
        <v>99</v>
      </c>
      <c r="C50" s="41">
        <v>1</v>
      </c>
      <c r="D50" s="41">
        <v>1</v>
      </c>
      <c r="E50" s="41">
        <v>0</v>
      </c>
      <c r="F50" s="41">
        <v>1</v>
      </c>
      <c r="G50" s="41">
        <v>1</v>
      </c>
      <c r="H50" s="41">
        <v>0</v>
      </c>
      <c r="I50" s="41">
        <v>0</v>
      </c>
      <c r="J50" s="41">
        <v>0</v>
      </c>
    </row>
    <row r="51" spans="1:10" ht="15" hidden="1" customHeight="1" x14ac:dyDescent="0.15">
      <c r="A51" s="3"/>
      <c r="B51" s="5" t="s">
        <v>100</v>
      </c>
      <c r="C51" s="41">
        <v>1</v>
      </c>
      <c r="D51" s="41">
        <v>1</v>
      </c>
      <c r="E51" s="41">
        <v>0</v>
      </c>
      <c r="F51" s="41">
        <v>1</v>
      </c>
      <c r="G51" s="41">
        <v>0</v>
      </c>
      <c r="H51" s="41">
        <v>1</v>
      </c>
      <c r="I51" s="41">
        <v>0</v>
      </c>
      <c r="J51" s="41">
        <v>0</v>
      </c>
    </row>
    <row r="52" spans="1:10" ht="15" hidden="1" customHeight="1" x14ac:dyDescent="0.15">
      <c r="A52" s="3"/>
      <c r="B52" s="5" t="s">
        <v>101</v>
      </c>
      <c r="C52" s="41">
        <v>1</v>
      </c>
      <c r="D52" s="41">
        <v>1</v>
      </c>
      <c r="E52" s="41">
        <v>0</v>
      </c>
      <c r="F52" s="41">
        <v>1</v>
      </c>
      <c r="G52" s="41">
        <v>1</v>
      </c>
      <c r="H52" s="41">
        <v>0</v>
      </c>
      <c r="I52" s="41">
        <v>0</v>
      </c>
      <c r="J52" s="41">
        <v>0</v>
      </c>
    </row>
    <row r="53" spans="1:10" ht="15" hidden="1" customHeight="1" x14ac:dyDescent="0.15">
      <c r="A53" s="13"/>
      <c r="B53" s="9" t="s">
        <v>17</v>
      </c>
      <c r="C53" s="41">
        <v>147</v>
      </c>
      <c r="D53" s="41">
        <v>76</v>
      </c>
      <c r="E53" s="41">
        <v>71</v>
      </c>
      <c r="F53" s="41">
        <v>147</v>
      </c>
      <c r="G53" s="41">
        <v>13</v>
      </c>
      <c r="H53" s="41">
        <v>24</v>
      </c>
      <c r="I53" s="41">
        <v>25</v>
      </c>
      <c r="J53" s="41">
        <v>85</v>
      </c>
    </row>
    <row r="54" spans="1:10" ht="15" hidden="1" customHeight="1" x14ac:dyDescent="0.15">
      <c r="A54" s="2" t="s">
        <v>102</v>
      </c>
      <c r="B54" s="12" t="s">
        <v>103</v>
      </c>
      <c r="C54" s="41">
        <v>266</v>
      </c>
      <c r="D54" s="41">
        <v>171</v>
      </c>
      <c r="E54" s="41">
        <v>95</v>
      </c>
      <c r="F54" s="41">
        <v>266</v>
      </c>
      <c r="G54" s="41">
        <v>44</v>
      </c>
      <c r="H54" s="41">
        <v>63</v>
      </c>
      <c r="I54" s="41">
        <v>28</v>
      </c>
      <c r="J54" s="41">
        <v>131</v>
      </c>
    </row>
    <row r="55" spans="1:10" ht="15" hidden="1" customHeight="1" x14ac:dyDescent="0.15">
      <c r="A55" s="229" t="s">
        <v>345</v>
      </c>
      <c r="B55" s="5" t="s">
        <v>104</v>
      </c>
      <c r="C55" s="41">
        <v>799</v>
      </c>
      <c r="D55" s="41">
        <v>468</v>
      </c>
      <c r="E55" s="41">
        <v>331</v>
      </c>
      <c r="F55" s="41">
        <v>799</v>
      </c>
      <c r="G55" s="41">
        <v>143</v>
      </c>
      <c r="H55" s="41">
        <v>164</v>
      </c>
      <c r="I55" s="41">
        <v>113</v>
      </c>
      <c r="J55" s="41">
        <v>379</v>
      </c>
    </row>
    <row r="56" spans="1:10" ht="15" hidden="1" customHeight="1" x14ac:dyDescent="0.15">
      <c r="A56" s="230"/>
      <c r="B56" s="9" t="s">
        <v>8</v>
      </c>
      <c r="C56" s="41">
        <v>83</v>
      </c>
      <c r="D56" s="41">
        <v>34</v>
      </c>
      <c r="E56" s="41">
        <v>49</v>
      </c>
      <c r="F56" s="41">
        <v>83</v>
      </c>
      <c r="G56" s="41">
        <v>12</v>
      </c>
      <c r="H56" s="41">
        <v>12</v>
      </c>
      <c r="I56" s="41">
        <v>13</v>
      </c>
      <c r="J56" s="41">
        <v>46</v>
      </c>
    </row>
  </sheetData>
  <mergeCells count="7">
    <mergeCell ref="A55:A56"/>
    <mergeCell ref="J2:J3"/>
    <mergeCell ref="A27:A28"/>
    <mergeCell ref="D2:E2"/>
    <mergeCell ref="G2:G3"/>
    <mergeCell ref="H2:H3"/>
    <mergeCell ref="I2:I3"/>
  </mergeCells>
  <phoneticPr fontId="7"/>
  <pageMargins left="0.39370078740157483" right="0.39370078740157483" top="0.6692913385826772" bottom="0.39370078740157483" header="0.31496062992125984" footer="0.19685039370078741"/>
  <pageSetup paperSize="9" scale="75" orientation="landscape" horizontalDpi="200" verticalDpi="200" r:id="rId1"/>
  <headerFooter alignWithMargins="0">
    <oddHeader>&amp;L １．配置医師の電話対応・駆けつけ対応に影響する要素
１－４．配置医師が電話対応・駆けつけ対応する施設の連携医療機関の対応</oddHeader>
  </headerFooter>
  <ignoredErrors>
    <ignoredError sqref="C5 F5"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220"/>
  <sheetViews>
    <sheetView showGridLines="0" zoomScaleNormal="100" zoomScaleSheetLayoutView="100" workbookViewId="0">
      <pane ySplit="5" topLeftCell="A6" activePane="bottomLeft" state="frozen"/>
      <selection pane="bottomLeft"/>
    </sheetView>
  </sheetViews>
  <sheetFormatPr defaultColWidth="8" defaultRowHeight="15" customHeight="1" x14ac:dyDescent="0.15"/>
  <cols>
    <col min="1" max="1" width="30.7109375" style="1" customWidth="1"/>
    <col min="2" max="2" width="28.5703125" style="1" customWidth="1"/>
    <col min="3" max="10" width="8.7109375" style="1" customWidth="1"/>
    <col min="11" max="16384" width="8" style="1"/>
  </cols>
  <sheetData>
    <row r="1" spans="1:10" ht="15" customHeight="1" x14ac:dyDescent="0.15">
      <c r="C1" s="1" t="s">
        <v>242</v>
      </c>
    </row>
    <row r="3" spans="1:10" ht="24.95" customHeight="1" x14ac:dyDescent="0.15">
      <c r="A3" s="2"/>
      <c r="B3" s="26"/>
      <c r="C3" s="57" t="s">
        <v>1</v>
      </c>
      <c r="D3" s="33" t="s">
        <v>24</v>
      </c>
      <c r="E3" s="33" t="s">
        <v>25</v>
      </c>
      <c r="F3" s="33" t="s">
        <v>99</v>
      </c>
      <c r="G3" s="33" t="s">
        <v>181</v>
      </c>
      <c r="H3" s="33" t="s">
        <v>182</v>
      </c>
      <c r="I3" s="32" t="s">
        <v>2</v>
      </c>
      <c r="J3" s="32" t="s">
        <v>183</v>
      </c>
    </row>
    <row r="4" spans="1:10" ht="15" customHeight="1" x14ac:dyDescent="0.15">
      <c r="A4" s="35" t="s">
        <v>0</v>
      </c>
      <c r="B4" s="36"/>
      <c r="C4" s="17">
        <f t="shared" ref="C4:D4" si="0">C114</f>
        <v>1148</v>
      </c>
      <c r="D4" s="15">
        <f t="shared" si="0"/>
        <v>367</v>
      </c>
      <c r="E4" s="15">
        <f t="shared" ref="E4:I4" si="1">E114</f>
        <v>147</v>
      </c>
      <c r="F4" s="15">
        <f t="shared" si="1"/>
        <v>126</v>
      </c>
      <c r="G4" s="15">
        <f t="shared" si="1"/>
        <v>128</v>
      </c>
      <c r="H4" s="15">
        <f t="shared" si="1"/>
        <v>93</v>
      </c>
      <c r="I4" s="15">
        <f t="shared" si="1"/>
        <v>287</v>
      </c>
      <c r="J4" s="18">
        <f>J114</f>
        <v>1.8118466898954704</v>
      </c>
    </row>
    <row r="5" spans="1:10" ht="15" customHeight="1" x14ac:dyDescent="0.15">
      <c r="A5" s="13"/>
      <c r="B5" s="37"/>
      <c r="C5" s="58">
        <f>SUM(D5:I5)</f>
        <v>100</v>
      </c>
      <c r="D5" s="11">
        <f t="shared" ref="D5" si="2">D4/$C4*100</f>
        <v>31.968641114982578</v>
      </c>
      <c r="E5" s="11">
        <f t="shared" ref="E5:I5" si="3">E4/$C4*100</f>
        <v>12.804878048780488</v>
      </c>
      <c r="F5" s="11">
        <f t="shared" si="3"/>
        <v>10.975609756097562</v>
      </c>
      <c r="G5" s="11">
        <f t="shared" si="3"/>
        <v>11.149825783972126</v>
      </c>
      <c r="H5" s="11">
        <f t="shared" si="3"/>
        <v>8.1010452961672481</v>
      </c>
      <c r="I5" s="11">
        <f t="shared" si="3"/>
        <v>25</v>
      </c>
      <c r="J5" s="38" t="s">
        <v>27</v>
      </c>
    </row>
    <row r="6" spans="1:10" ht="15" customHeight="1" x14ac:dyDescent="0.15">
      <c r="A6" s="2" t="s">
        <v>13</v>
      </c>
      <c r="B6" s="12" t="s">
        <v>4</v>
      </c>
      <c r="C6" s="17">
        <f t="shared" ref="C6:C37" si="4">C116</f>
        <v>186</v>
      </c>
      <c r="D6" s="16">
        <f t="shared" ref="D6:I15" si="5">IF($C6=0,0,D116/$C6*100)</f>
        <v>20.43010752688172</v>
      </c>
      <c r="E6" s="16">
        <f t="shared" si="5"/>
        <v>11.29032258064516</v>
      </c>
      <c r="F6" s="16">
        <f t="shared" si="5"/>
        <v>10.75268817204301</v>
      </c>
      <c r="G6" s="16">
        <f t="shared" si="5"/>
        <v>15.053763440860216</v>
      </c>
      <c r="H6" s="16">
        <f t="shared" si="5"/>
        <v>17.20430107526882</v>
      </c>
      <c r="I6" s="16">
        <f t="shared" si="5"/>
        <v>25.268817204301076</v>
      </c>
      <c r="J6" s="18">
        <f t="shared" ref="J6:J21" si="6">J116</f>
        <v>3.064748201438849</v>
      </c>
    </row>
    <row r="7" spans="1:10" ht="15" customHeight="1" x14ac:dyDescent="0.15">
      <c r="A7" s="3"/>
      <c r="B7" s="5" t="s">
        <v>5</v>
      </c>
      <c r="C7" s="50">
        <f t="shared" si="4"/>
        <v>95</v>
      </c>
      <c r="D7" s="7">
        <f t="shared" si="5"/>
        <v>25.263157894736842</v>
      </c>
      <c r="E7" s="7">
        <f t="shared" si="5"/>
        <v>9.4736842105263168</v>
      </c>
      <c r="F7" s="7">
        <f t="shared" si="5"/>
        <v>21.052631578947366</v>
      </c>
      <c r="G7" s="7">
        <f t="shared" si="5"/>
        <v>13.684210526315791</v>
      </c>
      <c r="H7" s="7">
        <f t="shared" si="5"/>
        <v>12.631578947368421</v>
      </c>
      <c r="I7" s="7">
        <f t="shared" si="5"/>
        <v>17.894736842105264</v>
      </c>
      <c r="J7" s="59">
        <f t="shared" si="6"/>
        <v>2.4102564102564101</v>
      </c>
    </row>
    <row r="8" spans="1:10" ht="15" customHeight="1" x14ac:dyDescent="0.15">
      <c r="A8" s="3"/>
      <c r="B8" s="5" t="s">
        <v>6</v>
      </c>
      <c r="C8" s="50">
        <f t="shared" si="4"/>
        <v>161</v>
      </c>
      <c r="D8" s="7">
        <f t="shared" si="5"/>
        <v>22.981366459627328</v>
      </c>
      <c r="E8" s="7">
        <f t="shared" si="5"/>
        <v>12.422360248447205</v>
      </c>
      <c r="F8" s="7">
        <f t="shared" si="5"/>
        <v>11.180124223602485</v>
      </c>
      <c r="G8" s="7">
        <f t="shared" si="5"/>
        <v>14.285714285714285</v>
      </c>
      <c r="H8" s="7">
        <f t="shared" si="5"/>
        <v>8.0745341614906838</v>
      </c>
      <c r="I8" s="7">
        <f t="shared" si="5"/>
        <v>31.05590062111801</v>
      </c>
      <c r="J8" s="59">
        <f t="shared" si="6"/>
        <v>2.1261261261261262</v>
      </c>
    </row>
    <row r="9" spans="1:10" ht="15" customHeight="1" x14ac:dyDescent="0.15">
      <c r="A9" s="13"/>
      <c r="B9" s="14" t="s">
        <v>7</v>
      </c>
      <c r="C9" s="51">
        <f t="shared" si="4"/>
        <v>706</v>
      </c>
      <c r="D9" s="11">
        <f t="shared" si="5"/>
        <v>37.960339943342774</v>
      </c>
      <c r="E9" s="11">
        <f t="shared" si="5"/>
        <v>13.739376770538245</v>
      </c>
      <c r="F9" s="11">
        <f t="shared" si="5"/>
        <v>9.6317280453257776</v>
      </c>
      <c r="G9" s="11">
        <f t="shared" si="5"/>
        <v>9.0651558073654392</v>
      </c>
      <c r="H9" s="11">
        <f t="shared" si="5"/>
        <v>5.0991501416430589</v>
      </c>
      <c r="I9" s="11">
        <f t="shared" si="5"/>
        <v>24.504249291784703</v>
      </c>
      <c r="J9" s="38">
        <f t="shared" si="6"/>
        <v>1.3320825515947468</v>
      </c>
    </row>
    <row r="10" spans="1:10" ht="15" customHeight="1" x14ac:dyDescent="0.15">
      <c r="A10" s="3" t="s">
        <v>14</v>
      </c>
      <c r="B10" s="5" t="s">
        <v>9</v>
      </c>
      <c r="C10" s="50">
        <f t="shared" si="4"/>
        <v>206</v>
      </c>
      <c r="D10" s="7">
        <f t="shared" si="5"/>
        <v>22.330097087378643</v>
      </c>
      <c r="E10" s="7">
        <f t="shared" si="5"/>
        <v>10.679611650485436</v>
      </c>
      <c r="F10" s="7">
        <f t="shared" si="5"/>
        <v>16.019417475728158</v>
      </c>
      <c r="G10" s="7">
        <f t="shared" si="5"/>
        <v>16.50485436893204</v>
      </c>
      <c r="H10" s="7">
        <f t="shared" si="5"/>
        <v>12.621359223300971</v>
      </c>
      <c r="I10" s="7">
        <f t="shared" si="5"/>
        <v>21.844660194174757</v>
      </c>
      <c r="J10" s="59">
        <f t="shared" si="6"/>
        <v>2.4658385093167703</v>
      </c>
    </row>
    <row r="11" spans="1:10" ht="15" customHeight="1" x14ac:dyDescent="0.15">
      <c r="A11" s="3"/>
      <c r="B11" s="5" t="s">
        <v>10</v>
      </c>
      <c r="C11" s="50">
        <f t="shared" si="4"/>
        <v>176</v>
      </c>
      <c r="D11" s="7">
        <f t="shared" si="5"/>
        <v>31.818181818181817</v>
      </c>
      <c r="E11" s="7">
        <f t="shared" si="5"/>
        <v>11.931818181818182</v>
      </c>
      <c r="F11" s="7">
        <f t="shared" si="5"/>
        <v>10.227272727272728</v>
      </c>
      <c r="G11" s="7">
        <f t="shared" si="5"/>
        <v>12.5</v>
      </c>
      <c r="H11" s="7">
        <f t="shared" si="5"/>
        <v>5.1136363636363642</v>
      </c>
      <c r="I11" s="7">
        <f t="shared" si="5"/>
        <v>28.40909090909091</v>
      </c>
      <c r="J11" s="59">
        <f t="shared" si="6"/>
        <v>1.6507936507936507</v>
      </c>
    </row>
    <row r="12" spans="1:10" ht="15" customHeight="1" x14ac:dyDescent="0.15">
      <c r="A12" s="3"/>
      <c r="B12" s="5" t="s">
        <v>11</v>
      </c>
      <c r="C12" s="50">
        <f t="shared" si="4"/>
        <v>599</v>
      </c>
      <c r="D12" s="7">
        <f t="shared" si="5"/>
        <v>34.557595993322202</v>
      </c>
      <c r="E12" s="7">
        <f t="shared" si="5"/>
        <v>12.687813021702837</v>
      </c>
      <c r="F12" s="7">
        <f t="shared" si="5"/>
        <v>10.684474123539232</v>
      </c>
      <c r="G12" s="7">
        <f t="shared" si="5"/>
        <v>8.3472454090150254</v>
      </c>
      <c r="H12" s="7">
        <f t="shared" si="5"/>
        <v>8.6811352253756269</v>
      </c>
      <c r="I12" s="7">
        <f t="shared" si="5"/>
        <v>25.041736227045075</v>
      </c>
      <c r="J12" s="59">
        <f t="shared" si="6"/>
        <v>1.7483296213808464</v>
      </c>
    </row>
    <row r="13" spans="1:10" ht="15" customHeight="1" x14ac:dyDescent="0.15">
      <c r="A13" s="13"/>
      <c r="B13" s="14" t="s">
        <v>12</v>
      </c>
      <c r="C13" s="51">
        <f t="shared" si="4"/>
        <v>167</v>
      </c>
      <c r="D13" s="11">
        <f t="shared" si="5"/>
        <v>34.730538922155688</v>
      </c>
      <c r="E13" s="11">
        <f t="shared" si="5"/>
        <v>16.766467065868262</v>
      </c>
      <c r="F13" s="11">
        <f t="shared" si="5"/>
        <v>6.5868263473053901</v>
      </c>
      <c r="G13" s="11">
        <f t="shared" si="5"/>
        <v>13.17365269461078</v>
      </c>
      <c r="H13" s="11">
        <f t="shared" si="5"/>
        <v>3.5928143712574849</v>
      </c>
      <c r="I13" s="11">
        <f t="shared" si="5"/>
        <v>25.149700598802394</v>
      </c>
      <c r="J13" s="38">
        <f t="shared" si="6"/>
        <v>1.36</v>
      </c>
    </row>
    <row r="14" spans="1:10" ht="15" customHeight="1" x14ac:dyDescent="0.15">
      <c r="A14" s="3" t="s">
        <v>15</v>
      </c>
      <c r="B14" s="5" t="s">
        <v>65</v>
      </c>
      <c r="C14" s="50">
        <f t="shared" si="4"/>
        <v>35</v>
      </c>
      <c r="D14" s="7">
        <f t="shared" si="5"/>
        <v>22.857142857142858</v>
      </c>
      <c r="E14" s="7">
        <f t="shared" si="5"/>
        <v>5.7142857142857144</v>
      </c>
      <c r="F14" s="7">
        <f t="shared" si="5"/>
        <v>14.285714285714285</v>
      </c>
      <c r="G14" s="7">
        <f t="shared" si="5"/>
        <v>22.857142857142858</v>
      </c>
      <c r="H14" s="7">
        <f t="shared" si="5"/>
        <v>14.285714285714285</v>
      </c>
      <c r="I14" s="7">
        <f t="shared" si="5"/>
        <v>20</v>
      </c>
      <c r="J14" s="59">
        <f t="shared" si="6"/>
        <v>3.0714285714285716</v>
      </c>
    </row>
    <row r="15" spans="1:10" ht="15" customHeight="1" x14ac:dyDescent="0.15">
      <c r="A15" s="3"/>
      <c r="B15" s="5" t="s">
        <v>66</v>
      </c>
      <c r="C15" s="50">
        <f t="shared" si="4"/>
        <v>44</v>
      </c>
      <c r="D15" s="7">
        <f t="shared" si="5"/>
        <v>13.636363636363635</v>
      </c>
      <c r="E15" s="7">
        <f t="shared" si="5"/>
        <v>2.2727272727272729</v>
      </c>
      <c r="F15" s="7">
        <f t="shared" si="5"/>
        <v>15.909090909090908</v>
      </c>
      <c r="G15" s="7">
        <f t="shared" si="5"/>
        <v>22.727272727272727</v>
      </c>
      <c r="H15" s="7">
        <f t="shared" si="5"/>
        <v>22.727272727272727</v>
      </c>
      <c r="I15" s="7">
        <f t="shared" si="5"/>
        <v>22.727272727272727</v>
      </c>
      <c r="J15" s="59">
        <f t="shared" si="6"/>
        <v>3.5294117647058822</v>
      </c>
    </row>
    <row r="16" spans="1:10" ht="15" customHeight="1" x14ac:dyDescent="0.15">
      <c r="A16" s="3"/>
      <c r="B16" s="5" t="s">
        <v>67</v>
      </c>
      <c r="C16" s="50">
        <f t="shared" si="4"/>
        <v>53</v>
      </c>
      <c r="D16" s="7">
        <f t="shared" ref="D16:I25" si="7">IF($C16=0,0,D126/$C16*100)</f>
        <v>24.528301886792452</v>
      </c>
      <c r="E16" s="7">
        <f t="shared" si="7"/>
        <v>15.09433962264151</v>
      </c>
      <c r="F16" s="7">
        <f t="shared" si="7"/>
        <v>13.20754716981132</v>
      </c>
      <c r="G16" s="7">
        <f t="shared" si="7"/>
        <v>7.5471698113207548</v>
      </c>
      <c r="H16" s="7">
        <f t="shared" si="7"/>
        <v>11.320754716981133</v>
      </c>
      <c r="I16" s="7">
        <f t="shared" si="7"/>
        <v>28.30188679245283</v>
      </c>
      <c r="J16" s="59">
        <f t="shared" si="6"/>
        <v>2.1315789473684212</v>
      </c>
    </row>
    <row r="17" spans="1:10" ht="15" customHeight="1" x14ac:dyDescent="0.15">
      <c r="A17" s="3"/>
      <c r="B17" s="5" t="s">
        <v>68</v>
      </c>
      <c r="C17" s="50">
        <f t="shared" si="4"/>
        <v>50</v>
      </c>
      <c r="D17" s="7">
        <f t="shared" si="7"/>
        <v>20</v>
      </c>
      <c r="E17" s="7">
        <f t="shared" si="7"/>
        <v>26</v>
      </c>
      <c r="F17" s="7">
        <f t="shared" si="7"/>
        <v>10</v>
      </c>
      <c r="G17" s="7">
        <f t="shared" si="7"/>
        <v>14.000000000000002</v>
      </c>
      <c r="H17" s="7">
        <f t="shared" si="7"/>
        <v>8</v>
      </c>
      <c r="I17" s="7">
        <f t="shared" si="7"/>
        <v>22</v>
      </c>
      <c r="J17" s="59">
        <f t="shared" si="6"/>
        <v>2.0512820512820511</v>
      </c>
    </row>
    <row r="18" spans="1:10" ht="15" customHeight="1" x14ac:dyDescent="0.15">
      <c r="A18" s="3"/>
      <c r="B18" s="5" t="s">
        <v>69</v>
      </c>
      <c r="C18" s="50">
        <f t="shared" si="4"/>
        <v>95</v>
      </c>
      <c r="D18" s="7">
        <f t="shared" si="7"/>
        <v>25.263157894736842</v>
      </c>
      <c r="E18" s="7">
        <f t="shared" si="7"/>
        <v>10.526315789473683</v>
      </c>
      <c r="F18" s="7">
        <f t="shared" si="7"/>
        <v>7.3684210526315779</v>
      </c>
      <c r="G18" s="7">
        <f t="shared" si="7"/>
        <v>13.684210526315791</v>
      </c>
      <c r="H18" s="7">
        <f t="shared" si="7"/>
        <v>10.526315789473683</v>
      </c>
      <c r="I18" s="7">
        <f t="shared" si="7"/>
        <v>32.631578947368425</v>
      </c>
      <c r="J18" s="59">
        <f t="shared" si="6"/>
        <v>2.203125</v>
      </c>
    </row>
    <row r="19" spans="1:10" ht="15" customHeight="1" x14ac:dyDescent="0.15">
      <c r="A19" s="3"/>
      <c r="B19" s="5" t="s">
        <v>70</v>
      </c>
      <c r="C19" s="50">
        <f t="shared" si="4"/>
        <v>115</v>
      </c>
      <c r="D19" s="7">
        <f t="shared" si="7"/>
        <v>19.130434782608695</v>
      </c>
      <c r="E19" s="7">
        <f t="shared" si="7"/>
        <v>8.695652173913043</v>
      </c>
      <c r="F19" s="7">
        <f t="shared" si="7"/>
        <v>11.304347826086957</v>
      </c>
      <c r="G19" s="7">
        <f t="shared" si="7"/>
        <v>14.782608695652174</v>
      </c>
      <c r="H19" s="7">
        <f t="shared" si="7"/>
        <v>13.913043478260869</v>
      </c>
      <c r="I19" s="7">
        <f t="shared" si="7"/>
        <v>32.173913043478258</v>
      </c>
      <c r="J19" s="59">
        <f t="shared" si="6"/>
        <v>3.1538461538461537</v>
      </c>
    </row>
    <row r="20" spans="1:10" ht="15" customHeight="1" x14ac:dyDescent="0.15">
      <c r="A20" s="3"/>
      <c r="B20" s="5" t="s">
        <v>71</v>
      </c>
      <c r="C20" s="50">
        <f t="shared" si="4"/>
        <v>188</v>
      </c>
      <c r="D20" s="7">
        <f t="shared" si="7"/>
        <v>31.914893617021278</v>
      </c>
      <c r="E20" s="7">
        <f t="shared" si="7"/>
        <v>13.829787234042554</v>
      </c>
      <c r="F20" s="7">
        <f t="shared" si="7"/>
        <v>13.829787234042554</v>
      </c>
      <c r="G20" s="7">
        <f t="shared" si="7"/>
        <v>9.0425531914893629</v>
      </c>
      <c r="H20" s="7">
        <f t="shared" si="7"/>
        <v>9.0425531914893629</v>
      </c>
      <c r="I20" s="7">
        <f t="shared" si="7"/>
        <v>22.340425531914892</v>
      </c>
      <c r="J20" s="59">
        <f t="shared" si="6"/>
        <v>1.726027397260274</v>
      </c>
    </row>
    <row r="21" spans="1:10" ht="15" customHeight="1" x14ac:dyDescent="0.15">
      <c r="A21" s="8"/>
      <c r="B21" s="9" t="s">
        <v>7</v>
      </c>
      <c r="C21" s="51">
        <f t="shared" si="4"/>
        <v>568</v>
      </c>
      <c r="D21" s="11">
        <f t="shared" si="7"/>
        <v>39.436619718309856</v>
      </c>
      <c r="E21" s="11">
        <f t="shared" si="7"/>
        <v>13.556338028169016</v>
      </c>
      <c r="F21" s="11">
        <f t="shared" si="7"/>
        <v>9.8591549295774641</v>
      </c>
      <c r="G21" s="11">
        <f t="shared" si="7"/>
        <v>9.1549295774647899</v>
      </c>
      <c r="H21" s="11">
        <f t="shared" si="7"/>
        <v>4.401408450704225</v>
      </c>
      <c r="I21" s="11">
        <f t="shared" si="7"/>
        <v>23.591549295774648</v>
      </c>
      <c r="J21" s="38">
        <f t="shared" si="6"/>
        <v>1.2764976958525345</v>
      </c>
    </row>
    <row r="22" spans="1:10" ht="15" customHeight="1" x14ac:dyDescent="0.15">
      <c r="A22" s="2" t="s">
        <v>184</v>
      </c>
      <c r="B22" s="12" t="s">
        <v>185</v>
      </c>
      <c r="C22" s="17">
        <f t="shared" si="4"/>
        <v>670</v>
      </c>
      <c r="D22" s="16">
        <f t="shared" si="7"/>
        <v>29.253731343283583</v>
      </c>
      <c r="E22" s="16">
        <f t="shared" si="7"/>
        <v>14.925373134328357</v>
      </c>
      <c r="F22" s="16">
        <f t="shared" si="7"/>
        <v>12.238805970149254</v>
      </c>
      <c r="G22" s="16">
        <f t="shared" si="7"/>
        <v>9.8507462686567173</v>
      </c>
      <c r="H22" s="16">
        <f t="shared" si="7"/>
        <v>7.91044776119403</v>
      </c>
      <c r="I22" s="16">
        <f t="shared" si="7"/>
        <v>25.82089552238806</v>
      </c>
      <c r="J22" s="18">
        <f t="shared" ref="J22" si="8">J132</f>
        <v>1.8229376257545271</v>
      </c>
    </row>
    <row r="23" spans="1:10" ht="15" customHeight="1" x14ac:dyDescent="0.15">
      <c r="A23" s="3" t="s">
        <v>200</v>
      </c>
      <c r="B23" s="5" t="s">
        <v>186</v>
      </c>
      <c r="C23" s="50">
        <f t="shared" si="4"/>
        <v>287</v>
      </c>
      <c r="D23" s="7">
        <f t="shared" si="7"/>
        <v>37.282229965156795</v>
      </c>
      <c r="E23" s="7">
        <f t="shared" si="7"/>
        <v>10.452961672473867</v>
      </c>
      <c r="F23" s="7">
        <f t="shared" si="7"/>
        <v>10.452961672473867</v>
      </c>
      <c r="G23" s="7">
        <f t="shared" si="7"/>
        <v>11.498257839721255</v>
      </c>
      <c r="H23" s="7">
        <f t="shared" si="7"/>
        <v>9.7560975609756095</v>
      </c>
      <c r="I23" s="7">
        <f t="shared" si="7"/>
        <v>20.557491289198605</v>
      </c>
      <c r="J23" s="59">
        <f t="shared" ref="J23" si="9">J133</f>
        <v>1.8771929824561404</v>
      </c>
    </row>
    <row r="24" spans="1:10" ht="15" customHeight="1" x14ac:dyDescent="0.15">
      <c r="A24" s="3" t="s">
        <v>201</v>
      </c>
      <c r="B24" s="5" t="s">
        <v>187</v>
      </c>
      <c r="C24" s="50">
        <f t="shared" si="4"/>
        <v>89</v>
      </c>
      <c r="D24" s="7">
        <f t="shared" si="7"/>
        <v>35.955056179775283</v>
      </c>
      <c r="E24" s="7">
        <f t="shared" si="7"/>
        <v>6.7415730337078648</v>
      </c>
      <c r="F24" s="7">
        <f t="shared" si="7"/>
        <v>6.7415730337078648</v>
      </c>
      <c r="G24" s="7">
        <f t="shared" si="7"/>
        <v>13.48314606741573</v>
      </c>
      <c r="H24" s="7">
        <f t="shared" si="7"/>
        <v>7.8651685393258424</v>
      </c>
      <c r="I24" s="7">
        <f t="shared" si="7"/>
        <v>29.213483146067414</v>
      </c>
      <c r="J24" s="59">
        <f t="shared" ref="J24" si="10">J134</f>
        <v>1.6349206349206349</v>
      </c>
    </row>
    <row r="25" spans="1:10" ht="15" customHeight="1" x14ac:dyDescent="0.15">
      <c r="A25" s="13"/>
      <c r="B25" s="14" t="s">
        <v>2</v>
      </c>
      <c r="C25" s="51">
        <f t="shared" si="4"/>
        <v>102</v>
      </c>
      <c r="D25" s="11">
        <f t="shared" si="7"/>
        <v>31.372549019607842</v>
      </c>
      <c r="E25" s="11">
        <f t="shared" si="7"/>
        <v>10.784313725490197</v>
      </c>
      <c r="F25" s="11">
        <f t="shared" si="7"/>
        <v>7.8431372549019605</v>
      </c>
      <c r="G25" s="11">
        <f t="shared" si="7"/>
        <v>16.666666666666664</v>
      </c>
      <c r="H25" s="11">
        <f t="shared" si="7"/>
        <v>4.9019607843137258</v>
      </c>
      <c r="I25" s="11">
        <f t="shared" si="7"/>
        <v>28.431372549019606</v>
      </c>
      <c r="J25" s="38">
        <f t="shared" ref="J25" si="11">J135</f>
        <v>1.6849315068493151</v>
      </c>
    </row>
    <row r="26" spans="1:10" ht="15" customHeight="1" x14ac:dyDescent="0.15">
      <c r="A26" s="3" t="s">
        <v>188</v>
      </c>
      <c r="B26" s="5" t="s">
        <v>190</v>
      </c>
      <c r="C26" s="50">
        <f t="shared" si="4"/>
        <v>278</v>
      </c>
      <c r="D26" s="7">
        <f t="shared" ref="D26:I35" si="12">IF($C26=0,0,D136/$C26*100)</f>
        <v>29.136690647482016</v>
      </c>
      <c r="E26" s="7">
        <f t="shared" si="12"/>
        <v>15.467625899280577</v>
      </c>
      <c r="F26" s="7">
        <f t="shared" si="12"/>
        <v>12.23021582733813</v>
      </c>
      <c r="G26" s="7">
        <f t="shared" si="12"/>
        <v>11.151079136690647</v>
      </c>
      <c r="H26" s="7">
        <f t="shared" si="12"/>
        <v>8.9928057553956826</v>
      </c>
      <c r="I26" s="7">
        <f t="shared" si="12"/>
        <v>23.021582733812952</v>
      </c>
      <c r="J26" s="59">
        <f t="shared" ref="J26" si="13">J136</f>
        <v>1.8785046728971964</v>
      </c>
    </row>
    <row r="27" spans="1:10" ht="15" customHeight="1" x14ac:dyDescent="0.15">
      <c r="A27" s="3" t="s">
        <v>264</v>
      </c>
      <c r="B27" s="5" t="s">
        <v>191</v>
      </c>
      <c r="C27" s="50">
        <f t="shared" si="4"/>
        <v>106</v>
      </c>
      <c r="D27" s="7">
        <f t="shared" si="12"/>
        <v>44.339622641509436</v>
      </c>
      <c r="E27" s="7">
        <f t="shared" si="12"/>
        <v>16.981132075471699</v>
      </c>
      <c r="F27" s="7">
        <f t="shared" si="12"/>
        <v>7.5471698113207548</v>
      </c>
      <c r="G27" s="7">
        <f t="shared" si="12"/>
        <v>8.4905660377358494</v>
      </c>
      <c r="H27" s="7">
        <f t="shared" si="12"/>
        <v>4.716981132075472</v>
      </c>
      <c r="I27" s="7">
        <f t="shared" si="12"/>
        <v>17.924528301886792</v>
      </c>
      <c r="J27" s="59">
        <f t="shared" ref="J27" si="14">J137</f>
        <v>1.1839080459770115</v>
      </c>
    </row>
    <row r="28" spans="1:10" ht="15" customHeight="1" x14ac:dyDescent="0.15">
      <c r="A28" s="3"/>
      <c r="B28" s="5" t="s">
        <v>192</v>
      </c>
      <c r="C28" s="50">
        <f t="shared" si="4"/>
        <v>718</v>
      </c>
      <c r="D28" s="7">
        <f t="shared" si="12"/>
        <v>31.47632311977716</v>
      </c>
      <c r="E28" s="7">
        <f t="shared" si="12"/>
        <v>10.863509749303621</v>
      </c>
      <c r="F28" s="7">
        <f t="shared" si="12"/>
        <v>11.142061281337048</v>
      </c>
      <c r="G28" s="7">
        <f t="shared" si="12"/>
        <v>11.699164345403899</v>
      </c>
      <c r="H28" s="7">
        <f t="shared" si="12"/>
        <v>8.3565459610027855</v>
      </c>
      <c r="I28" s="7">
        <f t="shared" si="12"/>
        <v>26.462395543175489</v>
      </c>
      <c r="J28" s="59">
        <f t="shared" ref="J28" si="15">J138</f>
        <v>1.9109848484848484</v>
      </c>
    </row>
    <row r="29" spans="1:10" ht="15" customHeight="1" x14ac:dyDescent="0.15">
      <c r="A29" s="13"/>
      <c r="B29" s="14" t="s">
        <v>2</v>
      </c>
      <c r="C29" s="51">
        <f t="shared" si="4"/>
        <v>46</v>
      </c>
      <c r="D29" s="11">
        <f t="shared" si="12"/>
        <v>28.260869565217391</v>
      </c>
      <c r="E29" s="11">
        <f t="shared" si="12"/>
        <v>17.391304347826086</v>
      </c>
      <c r="F29" s="11">
        <f t="shared" si="12"/>
        <v>8.695652173913043</v>
      </c>
      <c r="G29" s="11">
        <f t="shared" si="12"/>
        <v>8.695652173913043</v>
      </c>
      <c r="H29" s="11">
        <f t="shared" si="12"/>
        <v>6.5217391304347823</v>
      </c>
      <c r="I29" s="11">
        <f t="shared" si="12"/>
        <v>30.434782608695656</v>
      </c>
      <c r="J29" s="38">
        <f t="shared" ref="J29" si="16">J139</f>
        <v>1.4375</v>
      </c>
    </row>
    <row r="30" spans="1:10" ht="15" customHeight="1" x14ac:dyDescent="0.15">
      <c r="A30" s="3" t="s">
        <v>193</v>
      </c>
      <c r="B30" s="5" t="s">
        <v>195</v>
      </c>
      <c r="C30" s="50">
        <f t="shared" si="4"/>
        <v>1078</v>
      </c>
      <c r="D30" s="7">
        <f t="shared" si="12"/>
        <v>31.632653061224492</v>
      </c>
      <c r="E30" s="7">
        <f t="shared" si="12"/>
        <v>12.615955473098332</v>
      </c>
      <c r="F30" s="7">
        <f t="shared" si="12"/>
        <v>10.946196660482375</v>
      </c>
      <c r="G30" s="7">
        <f t="shared" si="12"/>
        <v>11.410018552875696</v>
      </c>
      <c r="H30" s="7">
        <f t="shared" si="12"/>
        <v>8.1632653061224492</v>
      </c>
      <c r="I30" s="7">
        <f t="shared" si="12"/>
        <v>25.231910946196663</v>
      </c>
      <c r="J30" s="59">
        <f t="shared" ref="J30" si="17">J140</f>
        <v>1.8362282878411911</v>
      </c>
    </row>
    <row r="31" spans="1:10" ht="15" customHeight="1" x14ac:dyDescent="0.15">
      <c r="A31" s="3" t="s">
        <v>194</v>
      </c>
      <c r="B31" s="5" t="s">
        <v>196</v>
      </c>
      <c r="C31" s="50">
        <f t="shared" si="4"/>
        <v>44</v>
      </c>
      <c r="D31" s="7">
        <f t="shared" si="12"/>
        <v>38.636363636363633</v>
      </c>
      <c r="E31" s="7">
        <f t="shared" si="12"/>
        <v>15.909090909090908</v>
      </c>
      <c r="F31" s="7">
        <f t="shared" si="12"/>
        <v>15.909090909090908</v>
      </c>
      <c r="G31" s="7">
        <f t="shared" si="12"/>
        <v>6.8181818181818175</v>
      </c>
      <c r="H31" s="7">
        <f t="shared" si="12"/>
        <v>9.0909090909090917</v>
      </c>
      <c r="I31" s="7">
        <f t="shared" si="12"/>
        <v>13.636363636363635</v>
      </c>
      <c r="J31" s="59">
        <f t="shared" ref="J31" si="18">J141</f>
        <v>1.6578947368421053</v>
      </c>
    </row>
    <row r="32" spans="1:10" ht="15" customHeight="1" x14ac:dyDescent="0.15">
      <c r="A32" s="8"/>
      <c r="B32" s="9" t="s">
        <v>2</v>
      </c>
      <c r="C32" s="51">
        <f t="shared" si="4"/>
        <v>26</v>
      </c>
      <c r="D32" s="11">
        <f t="shared" si="12"/>
        <v>34.615384615384613</v>
      </c>
      <c r="E32" s="11">
        <f t="shared" si="12"/>
        <v>15.384615384615385</v>
      </c>
      <c r="F32" s="11">
        <f t="shared" si="12"/>
        <v>3.8461538461538463</v>
      </c>
      <c r="G32" s="11">
        <f t="shared" si="12"/>
        <v>7.6923076923076925</v>
      </c>
      <c r="H32" s="11">
        <f t="shared" si="12"/>
        <v>3.8461538461538463</v>
      </c>
      <c r="I32" s="11">
        <f t="shared" si="12"/>
        <v>34.615384615384613</v>
      </c>
      <c r="J32" s="38">
        <f t="shared" ref="J32" si="19">J142</f>
        <v>1</v>
      </c>
    </row>
    <row r="33" spans="1:10" ht="15" customHeight="1" x14ac:dyDescent="0.15">
      <c r="A33" s="3" t="s">
        <v>197</v>
      </c>
      <c r="B33" s="5" t="s">
        <v>195</v>
      </c>
      <c r="C33" s="50">
        <f t="shared" si="4"/>
        <v>1064</v>
      </c>
      <c r="D33" s="7">
        <f t="shared" si="12"/>
        <v>31.766917293233082</v>
      </c>
      <c r="E33" s="7">
        <f t="shared" si="12"/>
        <v>12.5</v>
      </c>
      <c r="F33" s="7">
        <f t="shared" si="12"/>
        <v>11.37218045112782</v>
      </c>
      <c r="G33" s="7">
        <f t="shared" si="12"/>
        <v>11.278195488721805</v>
      </c>
      <c r="H33" s="7">
        <f t="shared" si="12"/>
        <v>8.5526315789473681</v>
      </c>
      <c r="I33" s="7">
        <f t="shared" si="12"/>
        <v>24.530075187969924</v>
      </c>
      <c r="J33" s="59">
        <f t="shared" ref="J33" si="20">J143</f>
        <v>1.8580323785803239</v>
      </c>
    </row>
    <row r="34" spans="1:10" ht="15" customHeight="1" x14ac:dyDescent="0.15">
      <c r="A34" s="3" t="s">
        <v>260</v>
      </c>
      <c r="B34" s="5" t="s">
        <v>196</v>
      </c>
      <c r="C34" s="50">
        <f t="shared" si="4"/>
        <v>68</v>
      </c>
      <c r="D34" s="7">
        <f t="shared" si="12"/>
        <v>30.882352941176471</v>
      </c>
      <c r="E34" s="7">
        <f t="shared" si="12"/>
        <v>19.117647058823529</v>
      </c>
      <c r="F34" s="7">
        <f t="shared" si="12"/>
        <v>5.8823529411764701</v>
      </c>
      <c r="G34" s="7">
        <f t="shared" si="12"/>
        <v>11.76470588235294</v>
      </c>
      <c r="H34" s="7">
        <f t="shared" si="12"/>
        <v>2.9411764705882351</v>
      </c>
      <c r="I34" s="7">
        <f t="shared" si="12"/>
        <v>29.411764705882355</v>
      </c>
      <c r="J34" s="59">
        <f t="shared" ref="J34" si="21">J144</f>
        <v>1.3541666666666667</v>
      </c>
    </row>
    <row r="35" spans="1:10" ht="15" customHeight="1" x14ac:dyDescent="0.15">
      <c r="A35" s="8" t="s">
        <v>261</v>
      </c>
      <c r="B35" s="9" t="s">
        <v>2</v>
      </c>
      <c r="C35" s="51">
        <f t="shared" si="4"/>
        <v>16</v>
      </c>
      <c r="D35" s="11">
        <f t="shared" si="12"/>
        <v>50</v>
      </c>
      <c r="E35" s="11">
        <f t="shared" si="12"/>
        <v>6.25</v>
      </c>
      <c r="F35" s="11">
        <f t="shared" si="12"/>
        <v>6.25</v>
      </c>
      <c r="G35" s="11">
        <f t="shared" si="12"/>
        <v>0</v>
      </c>
      <c r="H35" s="11">
        <f t="shared" si="12"/>
        <v>0</v>
      </c>
      <c r="I35" s="11">
        <f t="shared" si="12"/>
        <v>37.5</v>
      </c>
      <c r="J35" s="38">
        <f t="shared" ref="J35" si="22">J145</f>
        <v>0.3</v>
      </c>
    </row>
    <row r="36" spans="1:10" ht="15" customHeight="1" x14ac:dyDescent="0.15">
      <c r="A36" s="3" t="s">
        <v>130</v>
      </c>
      <c r="B36" s="5" t="s">
        <v>132</v>
      </c>
      <c r="C36" s="50">
        <f t="shared" si="4"/>
        <v>105</v>
      </c>
      <c r="D36" s="7">
        <f t="shared" ref="D36:I45" si="23">IF($C36=0,0,D146/$C36*100)</f>
        <v>31.428571428571427</v>
      </c>
      <c r="E36" s="7">
        <f t="shared" si="23"/>
        <v>10.476190476190476</v>
      </c>
      <c r="F36" s="7">
        <f t="shared" si="23"/>
        <v>12.380952380952381</v>
      </c>
      <c r="G36" s="7">
        <f t="shared" si="23"/>
        <v>9.5238095238095237</v>
      </c>
      <c r="H36" s="7">
        <f t="shared" si="23"/>
        <v>5.7142857142857144</v>
      </c>
      <c r="I36" s="7">
        <f t="shared" si="23"/>
        <v>30.476190476190478</v>
      </c>
      <c r="J36" s="59">
        <f t="shared" ref="J36" si="24">J146</f>
        <v>1.5205479452054795</v>
      </c>
    </row>
    <row r="37" spans="1:10" ht="15" customHeight="1" x14ac:dyDescent="0.15">
      <c r="A37" s="3" t="s">
        <v>199</v>
      </c>
      <c r="B37" s="5" t="s">
        <v>133</v>
      </c>
      <c r="C37" s="50">
        <f t="shared" si="4"/>
        <v>34</v>
      </c>
      <c r="D37" s="7">
        <f t="shared" si="23"/>
        <v>41.17647058823529</v>
      </c>
      <c r="E37" s="7">
        <f t="shared" si="23"/>
        <v>11.76470588235294</v>
      </c>
      <c r="F37" s="7">
        <f t="shared" si="23"/>
        <v>8.8235294117647065</v>
      </c>
      <c r="G37" s="7">
        <f t="shared" si="23"/>
        <v>5.8823529411764701</v>
      </c>
      <c r="H37" s="7">
        <f t="shared" si="23"/>
        <v>11.76470588235294</v>
      </c>
      <c r="I37" s="7">
        <f t="shared" si="23"/>
        <v>20.588235294117645</v>
      </c>
      <c r="J37" s="59">
        <f t="shared" ref="J37" si="25">J147</f>
        <v>1.5185185185185186</v>
      </c>
    </row>
    <row r="38" spans="1:10" ht="15" customHeight="1" x14ac:dyDescent="0.15">
      <c r="A38" s="3"/>
      <c r="B38" s="5" t="s">
        <v>134</v>
      </c>
      <c r="C38" s="50">
        <f t="shared" ref="C38:C49" si="26">C148</f>
        <v>90</v>
      </c>
      <c r="D38" s="7">
        <f t="shared" si="23"/>
        <v>23.333333333333332</v>
      </c>
      <c r="E38" s="7">
        <f t="shared" si="23"/>
        <v>13.333333333333334</v>
      </c>
      <c r="F38" s="7">
        <f t="shared" si="23"/>
        <v>11.111111111111111</v>
      </c>
      <c r="G38" s="7">
        <f t="shared" si="23"/>
        <v>12.222222222222221</v>
      </c>
      <c r="H38" s="7">
        <f t="shared" si="23"/>
        <v>12.222222222222221</v>
      </c>
      <c r="I38" s="7">
        <f t="shared" si="23"/>
        <v>27.777777777777779</v>
      </c>
      <c r="J38" s="59">
        <f t="shared" ref="J38" si="27">J148</f>
        <v>2.4153846153846152</v>
      </c>
    </row>
    <row r="39" spans="1:10" ht="15" customHeight="1" x14ac:dyDescent="0.15">
      <c r="A39" s="3"/>
      <c r="B39" s="5" t="s">
        <v>135</v>
      </c>
      <c r="C39" s="50">
        <f t="shared" si="26"/>
        <v>371</v>
      </c>
      <c r="D39" s="7">
        <f t="shared" si="23"/>
        <v>36.657681940700812</v>
      </c>
      <c r="E39" s="7">
        <f t="shared" si="23"/>
        <v>14.016172506738545</v>
      </c>
      <c r="F39" s="7">
        <f t="shared" si="23"/>
        <v>9.1644204851752029</v>
      </c>
      <c r="G39" s="7">
        <f t="shared" si="23"/>
        <v>12.129380053908356</v>
      </c>
      <c r="H39" s="7">
        <f t="shared" si="23"/>
        <v>7.8167115902964959</v>
      </c>
      <c r="I39" s="7">
        <f t="shared" si="23"/>
        <v>20.215633423180591</v>
      </c>
      <c r="J39" s="59">
        <f t="shared" ref="J39" si="28">J149</f>
        <v>1.6418918918918919</v>
      </c>
    </row>
    <row r="40" spans="1:10" ht="15" customHeight="1" x14ac:dyDescent="0.15">
      <c r="A40" s="3"/>
      <c r="B40" s="5" t="s">
        <v>136</v>
      </c>
      <c r="C40" s="50">
        <f t="shared" si="26"/>
        <v>405</v>
      </c>
      <c r="D40" s="7">
        <f t="shared" si="23"/>
        <v>29.876543209876544</v>
      </c>
      <c r="E40" s="7">
        <f t="shared" si="23"/>
        <v>14.320987654320987</v>
      </c>
      <c r="F40" s="7">
        <f t="shared" si="23"/>
        <v>13.086419753086421</v>
      </c>
      <c r="G40" s="7">
        <f t="shared" si="23"/>
        <v>11.111111111111111</v>
      </c>
      <c r="H40" s="7">
        <f t="shared" si="23"/>
        <v>7.6543209876543212</v>
      </c>
      <c r="I40" s="7">
        <f t="shared" si="23"/>
        <v>23.950617283950617</v>
      </c>
      <c r="J40" s="59">
        <f t="shared" ref="J40" si="29">J150</f>
        <v>1.8961038961038961</v>
      </c>
    </row>
    <row r="41" spans="1:10" ht="15" customHeight="1" x14ac:dyDescent="0.15">
      <c r="A41" s="3"/>
      <c r="B41" s="5" t="s">
        <v>137</v>
      </c>
      <c r="C41" s="50">
        <f t="shared" si="26"/>
        <v>19</v>
      </c>
      <c r="D41" s="7">
        <f t="shared" si="23"/>
        <v>26.315789473684209</v>
      </c>
      <c r="E41" s="7">
        <f t="shared" si="23"/>
        <v>5.2631578947368416</v>
      </c>
      <c r="F41" s="7">
        <f t="shared" si="23"/>
        <v>15.789473684210526</v>
      </c>
      <c r="G41" s="7">
        <f t="shared" si="23"/>
        <v>15.789473684210526</v>
      </c>
      <c r="H41" s="7">
        <f t="shared" si="23"/>
        <v>10.526315789473683</v>
      </c>
      <c r="I41" s="7">
        <f t="shared" si="23"/>
        <v>26.315789473684209</v>
      </c>
      <c r="J41" s="59">
        <f t="shared" ref="J41" si="30">J151</f>
        <v>2.5</v>
      </c>
    </row>
    <row r="42" spans="1:10" ht="15" customHeight="1" x14ac:dyDescent="0.15">
      <c r="A42" s="3"/>
      <c r="B42" s="5" t="s">
        <v>123</v>
      </c>
      <c r="C42" s="50">
        <f t="shared" si="26"/>
        <v>12</v>
      </c>
      <c r="D42" s="7">
        <f t="shared" si="23"/>
        <v>33.333333333333329</v>
      </c>
      <c r="E42" s="7">
        <f t="shared" si="23"/>
        <v>33.333333333333329</v>
      </c>
      <c r="F42" s="7">
        <f t="shared" si="23"/>
        <v>8.3333333333333321</v>
      </c>
      <c r="G42" s="7">
        <f t="shared" si="23"/>
        <v>8.3333333333333321</v>
      </c>
      <c r="H42" s="7">
        <f t="shared" si="23"/>
        <v>8.3333333333333321</v>
      </c>
      <c r="I42" s="7">
        <f t="shared" si="23"/>
        <v>8.3333333333333321</v>
      </c>
      <c r="J42" s="59">
        <f t="shared" ref="J42" si="31">J152</f>
        <v>1.4545454545454546</v>
      </c>
    </row>
    <row r="43" spans="1:10" ht="15" customHeight="1" x14ac:dyDescent="0.15">
      <c r="A43" s="8"/>
      <c r="B43" s="9" t="s">
        <v>2</v>
      </c>
      <c r="C43" s="51">
        <f t="shared" si="26"/>
        <v>112</v>
      </c>
      <c r="D43" s="11">
        <f t="shared" si="23"/>
        <v>29.464285714285715</v>
      </c>
      <c r="E43" s="11">
        <f t="shared" si="23"/>
        <v>4.4642857142857144</v>
      </c>
      <c r="F43" s="11">
        <f t="shared" si="23"/>
        <v>8.0357142857142865</v>
      </c>
      <c r="G43" s="11">
        <f t="shared" si="23"/>
        <v>9.8214285714285712</v>
      </c>
      <c r="H43" s="11">
        <f t="shared" si="23"/>
        <v>8.0357142857142865</v>
      </c>
      <c r="I43" s="11">
        <f t="shared" si="23"/>
        <v>40.178571428571431</v>
      </c>
      <c r="J43" s="38">
        <f t="shared" ref="J43" si="32">J153</f>
        <v>1.9402985074626866</v>
      </c>
    </row>
    <row r="44" spans="1:10" ht="15" customHeight="1" x14ac:dyDescent="0.15">
      <c r="A44" s="2" t="s">
        <v>202</v>
      </c>
      <c r="B44" s="12" t="s">
        <v>203</v>
      </c>
      <c r="C44" s="17">
        <f t="shared" si="26"/>
        <v>74</v>
      </c>
      <c r="D44" s="16">
        <f t="shared" si="23"/>
        <v>41.891891891891895</v>
      </c>
      <c r="E44" s="16">
        <f t="shared" si="23"/>
        <v>10.810810810810811</v>
      </c>
      <c r="F44" s="16">
        <f t="shared" si="23"/>
        <v>9.4594594594594597</v>
      </c>
      <c r="G44" s="16">
        <f t="shared" si="23"/>
        <v>9.4594594594594597</v>
      </c>
      <c r="H44" s="16">
        <f t="shared" si="23"/>
        <v>5.4054054054054053</v>
      </c>
      <c r="I44" s="16">
        <f t="shared" si="23"/>
        <v>22.972972972972975</v>
      </c>
      <c r="J44" s="18">
        <f t="shared" ref="J44" si="33">J154</f>
        <v>1.3333333333333333</v>
      </c>
    </row>
    <row r="45" spans="1:10" ht="15" customHeight="1" x14ac:dyDescent="0.15">
      <c r="A45" s="3" t="s">
        <v>358</v>
      </c>
      <c r="B45" s="5" t="s">
        <v>204</v>
      </c>
      <c r="C45" s="50">
        <f t="shared" si="26"/>
        <v>337</v>
      </c>
      <c r="D45" s="7">
        <f t="shared" si="23"/>
        <v>38.872403560830861</v>
      </c>
      <c r="E45" s="7">
        <f t="shared" si="23"/>
        <v>14.540059347181009</v>
      </c>
      <c r="F45" s="7">
        <f t="shared" si="23"/>
        <v>11.275964391691394</v>
      </c>
      <c r="G45" s="7">
        <f t="shared" si="23"/>
        <v>9.4955489614243334</v>
      </c>
      <c r="H45" s="7">
        <f t="shared" si="23"/>
        <v>3.2640949554896146</v>
      </c>
      <c r="I45" s="7">
        <f t="shared" si="23"/>
        <v>22.551928783382788</v>
      </c>
      <c r="J45" s="59">
        <f t="shared" ref="J45" si="34">J155</f>
        <v>1.2490421455938698</v>
      </c>
    </row>
    <row r="46" spans="1:10" ht="15" customHeight="1" x14ac:dyDescent="0.15">
      <c r="A46" s="3"/>
      <c r="B46" s="5" t="s">
        <v>205</v>
      </c>
      <c r="C46" s="50">
        <f t="shared" si="26"/>
        <v>363</v>
      </c>
      <c r="D46" s="7">
        <f t="shared" ref="D46:I49" si="35">IF($C46=0,0,D156/$C46*100)</f>
        <v>26.170798898071624</v>
      </c>
      <c r="E46" s="7">
        <f t="shared" si="35"/>
        <v>14.600550964187327</v>
      </c>
      <c r="F46" s="7">
        <f t="shared" si="35"/>
        <v>10.743801652892563</v>
      </c>
      <c r="G46" s="7">
        <f t="shared" si="35"/>
        <v>13.774104683195592</v>
      </c>
      <c r="H46" s="7">
        <f t="shared" si="35"/>
        <v>10.46831955922865</v>
      </c>
      <c r="I46" s="7">
        <f t="shared" si="35"/>
        <v>24.242424242424242</v>
      </c>
      <c r="J46" s="59">
        <f t="shared" ref="J46" si="36">J156</f>
        <v>2.2400000000000002</v>
      </c>
    </row>
    <row r="47" spans="1:10" ht="15" customHeight="1" x14ac:dyDescent="0.15">
      <c r="A47" s="3"/>
      <c r="B47" s="5" t="s">
        <v>206</v>
      </c>
      <c r="C47" s="50">
        <f t="shared" si="26"/>
        <v>122</v>
      </c>
      <c r="D47" s="7">
        <f t="shared" si="35"/>
        <v>29.508196721311474</v>
      </c>
      <c r="E47" s="7">
        <f t="shared" si="35"/>
        <v>10.655737704918032</v>
      </c>
      <c r="F47" s="7">
        <f t="shared" si="35"/>
        <v>13.934426229508196</v>
      </c>
      <c r="G47" s="7">
        <f t="shared" si="35"/>
        <v>14.754098360655737</v>
      </c>
      <c r="H47" s="7">
        <f t="shared" si="35"/>
        <v>13.114754098360656</v>
      </c>
      <c r="I47" s="7">
        <f t="shared" si="35"/>
        <v>18.032786885245901</v>
      </c>
      <c r="J47" s="59">
        <f t="shared" ref="J47" si="37">J157</f>
        <v>2.19</v>
      </c>
    </row>
    <row r="48" spans="1:10" ht="15" customHeight="1" x14ac:dyDescent="0.15">
      <c r="A48" s="3"/>
      <c r="B48" s="5" t="s">
        <v>207</v>
      </c>
      <c r="C48" s="50">
        <f t="shared" si="26"/>
        <v>32</v>
      </c>
      <c r="D48" s="7">
        <f t="shared" si="35"/>
        <v>6.25</v>
      </c>
      <c r="E48" s="7">
        <f t="shared" si="35"/>
        <v>15.625</v>
      </c>
      <c r="F48" s="7">
        <f t="shared" si="35"/>
        <v>3.125</v>
      </c>
      <c r="G48" s="7">
        <f t="shared" si="35"/>
        <v>9.375</v>
      </c>
      <c r="H48" s="7">
        <f t="shared" si="35"/>
        <v>31.25</v>
      </c>
      <c r="I48" s="7">
        <f t="shared" si="35"/>
        <v>34.375</v>
      </c>
      <c r="J48" s="59">
        <f t="shared" ref="J48" si="38">J158</f>
        <v>4.8571428571428568</v>
      </c>
    </row>
    <row r="49" spans="1:11" ht="15" customHeight="1" x14ac:dyDescent="0.15">
      <c r="A49" s="13"/>
      <c r="B49" s="14" t="s">
        <v>16</v>
      </c>
      <c r="C49" s="51">
        <f t="shared" si="26"/>
        <v>220</v>
      </c>
      <c r="D49" s="11">
        <f t="shared" si="35"/>
        <v>32.727272727272727</v>
      </c>
      <c r="E49" s="11">
        <f t="shared" si="35"/>
        <v>8.6363636363636367</v>
      </c>
      <c r="F49" s="11">
        <f t="shared" si="35"/>
        <v>10.909090909090908</v>
      </c>
      <c r="G49" s="11">
        <f t="shared" si="35"/>
        <v>8.1818181818181817</v>
      </c>
      <c r="H49" s="11">
        <f t="shared" si="35"/>
        <v>6.3636363636363633</v>
      </c>
      <c r="I49" s="11">
        <f t="shared" si="35"/>
        <v>33.181818181818187</v>
      </c>
      <c r="J49" s="38">
        <f t="shared" ref="J49:J54" si="39">J159</f>
        <v>1.5034013605442176</v>
      </c>
    </row>
    <row r="50" spans="1:11" ht="15" customHeight="1" x14ac:dyDescent="0.15">
      <c r="A50" s="2" t="s">
        <v>390</v>
      </c>
      <c r="B50" s="12" t="s">
        <v>391</v>
      </c>
      <c r="C50" s="17">
        <f t="shared" ref="C50:C54" si="40">C160</f>
        <v>85</v>
      </c>
      <c r="D50" s="16">
        <f t="shared" ref="D50:I50" si="41">IF($C50=0,0,D160/$C50*100)</f>
        <v>40</v>
      </c>
      <c r="E50" s="16">
        <f t="shared" si="41"/>
        <v>10.588235294117647</v>
      </c>
      <c r="F50" s="16">
        <f t="shared" si="41"/>
        <v>12.941176470588237</v>
      </c>
      <c r="G50" s="16">
        <f t="shared" si="41"/>
        <v>5.8823529411764701</v>
      </c>
      <c r="H50" s="16">
        <f t="shared" si="41"/>
        <v>5.8823529411764701</v>
      </c>
      <c r="I50" s="16">
        <f t="shared" si="41"/>
        <v>24.705882352941178</v>
      </c>
      <c r="J50" s="18">
        <f t="shared" si="39"/>
        <v>1.453125</v>
      </c>
      <c r="K50" s="79"/>
    </row>
    <row r="51" spans="1:11" ht="15" customHeight="1" x14ac:dyDescent="0.15">
      <c r="A51" s="3" t="s">
        <v>397</v>
      </c>
      <c r="B51" s="5" t="s">
        <v>392</v>
      </c>
      <c r="C51" s="50">
        <f t="shared" si="40"/>
        <v>584</v>
      </c>
      <c r="D51" s="7">
        <f t="shared" ref="D51:I51" si="42">IF($C51=0,0,D161/$C51*100)</f>
        <v>29.452054794520549</v>
      </c>
      <c r="E51" s="7">
        <f t="shared" si="42"/>
        <v>13.527397260273974</v>
      </c>
      <c r="F51" s="7">
        <f t="shared" si="42"/>
        <v>11.986301369863012</v>
      </c>
      <c r="G51" s="7">
        <f t="shared" si="42"/>
        <v>11.472602739726028</v>
      </c>
      <c r="H51" s="7">
        <f t="shared" si="42"/>
        <v>9.7602739726027394</v>
      </c>
      <c r="I51" s="7">
        <f t="shared" si="42"/>
        <v>23.801369863013701</v>
      </c>
      <c r="J51" s="59">
        <f t="shared" si="39"/>
        <v>2.0089887640449438</v>
      </c>
      <c r="K51" s="79"/>
    </row>
    <row r="52" spans="1:11" ht="15" customHeight="1" x14ac:dyDescent="0.15">
      <c r="A52" s="3" t="s">
        <v>399</v>
      </c>
      <c r="B52" s="5" t="s">
        <v>393</v>
      </c>
      <c r="C52" s="50">
        <f t="shared" si="40"/>
        <v>362</v>
      </c>
      <c r="D52" s="7">
        <f t="shared" ref="D52:I52" si="43">IF($C52=0,0,D162/$C52*100)</f>
        <v>33.97790055248619</v>
      </c>
      <c r="E52" s="7">
        <f t="shared" si="43"/>
        <v>13.812154696132598</v>
      </c>
      <c r="F52" s="7">
        <f t="shared" si="43"/>
        <v>9.1160220994475143</v>
      </c>
      <c r="G52" s="7">
        <f t="shared" si="43"/>
        <v>12.154696132596685</v>
      </c>
      <c r="H52" s="7">
        <f t="shared" si="43"/>
        <v>5.5248618784530388</v>
      </c>
      <c r="I52" s="7">
        <f t="shared" si="43"/>
        <v>25.414364640883981</v>
      </c>
      <c r="J52" s="59">
        <f t="shared" si="39"/>
        <v>1.5296296296296297</v>
      </c>
      <c r="K52" s="79"/>
    </row>
    <row r="53" spans="1:11" ht="15" customHeight="1" x14ac:dyDescent="0.15">
      <c r="A53" s="3"/>
      <c r="B53" s="5" t="s">
        <v>394</v>
      </c>
      <c r="C53" s="50">
        <f t="shared" si="40"/>
        <v>81</v>
      </c>
      <c r="D53" s="7">
        <f t="shared" ref="D53:I53" si="44">IF($C53=0,0,D163/$C53*100)</f>
        <v>32.098765432098766</v>
      </c>
      <c r="E53" s="7">
        <f t="shared" si="44"/>
        <v>7.4074074074074066</v>
      </c>
      <c r="F53" s="7">
        <f t="shared" si="44"/>
        <v>9.8765432098765427</v>
      </c>
      <c r="G53" s="7">
        <f t="shared" si="44"/>
        <v>13.580246913580247</v>
      </c>
      <c r="H53" s="7">
        <f t="shared" si="44"/>
        <v>11.111111111111111</v>
      </c>
      <c r="I53" s="7">
        <f t="shared" si="44"/>
        <v>25.925925925925924</v>
      </c>
      <c r="J53" s="59">
        <f t="shared" si="39"/>
        <v>2.2333333333333334</v>
      </c>
      <c r="K53" s="79"/>
    </row>
    <row r="54" spans="1:11" ht="15" customHeight="1" x14ac:dyDescent="0.15">
      <c r="A54" s="13"/>
      <c r="B54" s="14" t="s">
        <v>389</v>
      </c>
      <c r="C54" s="51">
        <f t="shared" si="40"/>
        <v>36</v>
      </c>
      <c r="D54" s="11">
        <f t="shared" ref="D54:I54" si="45">IF($C54=0,0,D164/$C54*100)</f>
        <v>33.333333333333329</v>
      </c>
      <c r="E54" s="11">
        <f t="shared" si="45"/>
        <v>8.3333333333333321</v>
      </c>
      <c r="F54" s="11">
        <f t="shared" si="45"/>
        <v>11.111111111111111</v>
      </c>
      <c r="G54" s="11">
        <f t="shared" si="45"/>
        <v>2.7777777777777777</v>
      </c>
      <c r="H54" s="11">
        <f t="shared" si="45"/>
        <v>5.5555555555555554</v>
      </c>
      <c r="I54" s="11">
        <f t="shared" si="45"/>
        <v>38.888888888888893</v>
      </c>
      <c r="J54" s="38">
        <f t="shared" si="39"/>
        <v>1.1818181818181819</v>
      </c>
      <c r="K54" s="79"/>
    </row>
    <row r="55" spans="1:11" ht="23.25" customHeight="1" x14ac:dyDescent="0.15">
      <c r="A55" s="3" t="s">
        <v>208</v>
      </c>
      <c r="B55" s="126" t="s">
        <v>419</v>
      </c>
      <c r="C55" s="50">
        <f t="shared" ref="C55:C61" si="46">C165</f>
        <v>23</v>
      </c>
      <c r="D55" s="7">
        <f t="shared" ref="D55:I60" si="47">IF($C55=0,0,D165/$C55*100)</f>
        <v>30.434782608695656</v>
      </c>
      <c r="E55" s="7">
        <f t="shared" si="47"/>
        <v>13.043478260869565</v>
      </c>
      <c r="F55" s="7">
        <f t="shared" si="47"/>
        <v>13.043478260869565</v>
      </c>
      <c r="G55" s="7">
        <f t="shared" si="47"/>
        <v>4.3478260869565215</v>
      </c>
      <c r="H55" s="7">
        <f t="shared" si="47"/>
        <v>21.739130434782609</v>
      </c>
      <c r="I55" s="7">
        <f t="shared" si="47"/>
        <v>17.391304347826086</v>
      </c>
      <c r="J55" s="59">
        <f t="shared" ref="J55" si="48">J165</f>
        <v>3.2105263157894739</v>
      </c>
    </row>
    <row r="56" spans="1:11" ht="23.25" customHeight="1" x14ac:dyDescent="0.15">
      <c r="A56" s="3" t="s">
        <v>19</v>
      </c>
      <c r="B56" s="126" t="s">
        <v>416</v>
      </c>
      <c r="C56" s="50">
        <f t="shared" si="46"/>
        <v>1006</v>
      </c>
      <c r="D56" s="7">
        <f t="shared" si="47"/>
        <v>32.504970178926442</v>
      </c>
      <c r="E56" s="7">
        <f t="shared" si="47"/>
        <v>13.320079522862823</v>
      </c>
      <c r="F56" s="7">
        <f t="shared" si="47"/>
        <v>10.337972166998012</v>
      </c>
      <c r="G56" s="7">
        <f t="shared" si="47"/>
        <v>11.43141153081511</v>
      </c>
      <c r="H56" s="7">
        <f t="shared" si="47"/>
        <v>7.5546719681908545</v>
      </c>
      <c r="I56" s="7">
        <f t="shared" si="47"/>
        <v>24.85089463220676</v>
      </c>
      <c r="J56" s="59">
        <f t="shared" ref="J56" si="49">J166</f>
        <v>1.7380952380952381</v>
      </c>
    </row>
    <row r="57" spans="1:11" ht="23.25" customHeight="1" x14ac:dyDescent="0.15">
      <c r="A57" s="3"/>
      <c r="B57" s="128" t="s">
        <v>417</v>
      </c>
      <c r="C57" s="50">
        <f t="shared" si="46"/>
        <v>35</v>
      </c>
      <c r="D57" s="7">
        <f t="shared" si="47"/>
        <v>28.571428571428569</v>
      </c>
      <c r="E57" s="7">
        <f t="shared" si="47"/>
        <v>11.428571428571429</v>
      </c>
      <c r="F57" s="7">
        <f t="shared" si="47"/>
        <v>8.5714285714285712</v>
      </c>
      <c r="G57" s="7">
        <f t="shared" si="47"/>
        <v>11.428571428571429</v>
      </c>
      <c r="H57" s="7">
        <f t="shared" si="47"/>
        <v>17.142857142857142</v>
      </c>
      <c r="I57" s="7">
        <f t="shared" si="47"/>
        <v>22.857142857142858</v>
      </c>
      <c r="J57" s="59">
        <f t="shared" ref="J57" si="50">J167</f>
        <v>2.5555555555555554</v>
      </c>
    </row>
    <row r="58" spans="1:11" ht="23.25" customHeight="1" x14ac:dyDescent="0.15">
      <c r="A58" s="3"/>
      <c r="B58" s="128" t="s">
        <v>418</v>
      </c>
      <c r="C58" s="50">
        <f t="shared" si="46"/>
        <v>50</v>
      </c>
      <c r="D58" s="7">
        <f t="shared" si="47"/>
        <v>20</v>
      </c>
      <c r="E58" s="7">
        <f t="shared" si="47"/>
        <v>8</v>
      </c>
      <c r="F58" s="7">
        <f t="shared" si="47"/>
        <v>28.000000000000004</v>
      </c>
      <c r="G58" s="7">
        <f t="shared" si="47"/>
        <v>12</v>
      </c>
      <c r="H58" s="7">
        <f t="shared" si="47"/>
        <v>6</v>
      </c>
      <c r="I58" s="7">
        <f t="shared" si="47"/>
        <v>26</v>
      </c>
      <c r="J58" s="59">
        <f t="shared" ref="J58" si="51">J168</f>
        <v>2.2432432432432434</v>
      </c>
    </row>
    <row r="59" spans="1:11" ht="23.25" customHeight="1" x14ac:dyDescent="0.15">
      <c r="A59" s="8"/>
      <c r="B59" s="127" t="s">
        <v>2</v>
      </c>
      <c r="C59" s="51">
        <f t="shared" si="46"/>
        <v>34</v>
      </c>
      <c r="D59" s="11">
        <f t="shared" si="47"/>
        <v>38.235294117647058</v>
      </c>
      <c r="E59" s="11">
        <f t="shared" si="47"/>
        <v>5.8823529411764701</v>
      </c>
      <c r="F59" s="11">
        <f t="shared" si="47"/>
        <v>5.8823529411764701</v>
      </c>
      <c r="G59" s="11">
        <f t="shared" si="47"/>
        <v>5.8823529411764701</v>
      </c>
      <c r="H59" s="11">
        <f t="shared" si="47"/>
        <v>8.8235294117647065</v>
      </c>
      <c r="I59" s="11">
        <f t="shared" si="47"/>
        <v>35.294117647058826</v>
      </c>
      <c r="J59" s="38">
        <f t="shared" ref="J59" si="52">J169</f>
        <v>1.5</v>
      </c>
    </row>
    <row r="60" spans="1:11" ht="15" customHeight="1" x14ac:dyDescent="0.15">
      <c r="A60" s="2" t="s">
        <v>250</v>
      </c>
      <c r="B60" s="12" t="s">
        <v>214</v>
      </c>
      <c r="C60" s="17">
        <f t="shared" si="46"/>
        <v>763</v>
      </c>
      <c r="D60" s="16">
        <f t="shared" si="47"/>
        <v>32.89646133682831</v>
      </c>
      <c r="E60" s="16">
        <f t="shared" si="47"/>
        <v>14.547837483617302</v>
      </c>
      <c r="F60" s="16">
        <f t="shared" si="47"/>
        <v>10.878112712975097</v>
      </c>
      <c r="G60" s="16">
        <f t="shared" si="47"/>
        <v>9.6985583224115341</v>
      </c>
      <c r="H60" s="16">
        <f t="shared" si="47"/>
        <v>7.6015727391874179</v>
      </c>
      <c r="I60" s="16">
        <f t="shared" si="47"/>
        <v>24.377457404980341</v>
      </c>
      <c r="J60" s="18">
        <f t="shared" ref="J60" si="53">J170</f>
        <v>1.7123050259965338</v>
      </c>
    </row>
    <row r="61" spans="1:11" ht="15" customHeight="1" x14ac:dyDescent="0.15">
      <c r="A61" s="3" t="s">
        <v>213</v>
      </c>
      <c r="B61" s="5" t="s">
        <v>215</v>
      </c>
      <c r="C61" s="50">
        <f t="shared" si="46"/>
        <v>227</v>
      </c>
      <c r="D61" s="7">
        <f t="shared" ref="D61:I61" si="54">IF($C61=0,0,D171/$C61*100)</f>
        <v>29.074889867841406</v>
      </c>
      <c r="E61" s="7">
        <f t="shared" si="54"/>
        <v>10.572687224669604</v>
      </c>
      <c r="F61" s="7">
        <f t="shared" si="54"/>
        <v>11.453744493392071</v>
      </c>
      <c r="G61" s="7">
        <f t="shared" si="54"/>
        <v>15.859030837004406</v>
      </c>
      <c r="H61" s="7">
        <f t="shared" si="54"/>
        <v>10.13215859030837</v>
      </c>
      <c r="I61" s="7">
        <f t="shared" si="54"/>
        <v>22.907488986784141</v>
      </c>
      <c r="J61" s="59">
        <f t="shared" ref="J61" si="55">J171</f>
        <v>2.0742857142857143</v>
      </c>
    </row>
    <row r="62" spans="1:11" ht="15" customHeight="1" x14ac:dyDescent="0.15">
      <c r="A62" s="3"/>
      <c r="B62" s="5" t="s">
        <v>216</v>
      </c>
      <c r="C62" s="50">
        <f t="shared" ref="C62:C66" si="56">C172</f>
        <v>81</v>
      </c>
      <c r="D62" s="7">
        <f t="shared" ref="D62:I65" si="57">IF($C62=0,0,D172/$C62*100)</f>
        <v>33.333333333333329</v>
      </c>
      <c r="E62" s="7">
        <f t="shared" si="57"/>
        <v>11.111111111111111</v>
      </c>
      <c r="F62" s="7">
        <f t="shared" si="57"/>
        <v>12.345679012345679</v>
      </c>
      <c r="G62" s="7">
        <f t="shared" si="57"/>
        <v>7.4074074074074066</v>
      </c>
      <c r="H62" s="7">
        <f t="shared" si="57"/>
        <v>8.6419753086419746</v>
      </c>
      <c r="I62" s="7">
        <f t="shared" si="57"/>
        <v>27.160493827160494</v>
      </c>
      <c r="J62" s="59">
        <f t="shared" ref="J62" si="58">J172</f>
        <v>2</v>
      </c>
    </row>
    <row r="63" spans="1:11" ht="15" customHeight="1" x14ac:dyDescent="0.15">
      <c r="A63" s="3"/>
      <c r="B63" s="5" t="s">
        <v>217</v>
      </c>
      <c r="C63" s="50">
        <f t="shared" si="56"/>
        <v>16</v>
      </c>
      <c r="D63" s="7">
        <f t="shared" si="57"/>
        <v>18.75</v>
      </c>
      <c r="E63" s="7">
        <f t="shared" si="57"/>
        <v>6.25</v>
      </c>
      <c r="F63" s="7">
        <f t="shared" si="57"/>
        <v>12.5</v>
      </c>
      <c r="G63" s="7">
        <f t="shared" si="57"/>
        <v>31.25</v>
      </c>
      <c r="H63" s="7">
        <f t="shared" si="57"/>
        <v>6.25</v>
      </c>
      <c r="I63" s="7">
        <f t="shared" si="57"/>
        <v>25</v>
      </c>
      <c r="J63" s="59">
        <f t="shared" ref="J63" si="59">J173</f>
        <v>2.5</v>
      </c>
    </row>
    <row r="64" spans="1:11" ht="15" customHeight="1" x14ac:dyDescent="0.15">
      <c r="A64" s="3"/>
      <c r="B64" s="5" t="s">
        <v>218</v>
      </c>
      <c r="C64" s="50">
        <f t="shared" si="56"/>
        <v>15</v>
      </c>
      <c r="D64" s="7">
        <f t="shared" si="57"/>
        <v>20</v>
      </c>
      <c r="E64" s="7">
        <f t="shared" si="57"/>
        <v>13.333333333333334</v>
      </c>
      <c r="F64" s="7">
        <f t="shared" si="57"/>
        <v>13.333333333333334</v>
      </c>
      <c r="G64" s="7">
        <f t="shared" si="57"/>
        <v>13.333333333333334</v>
      </c>
      <c r="H64" s="7">
        <f t="shared" si="57"/>
        <v>20</v>
      </c>
      <c r="I64" s="7">
        <f t="shared" si="57"/>
        <v>20</v>
      </c>
      <c r="J64" s="59">
        <f t="shared" ref="J64" si="60">J174</f>
        <v>2.6666666666666665</v>
      </c>
    </row>
    <row r="65" spans="1:10" ht="15" customHeight="1" x14ac:dyDescent="0.15">
      <c r="A65" s="8"/>
      <c r="B65" s="9" t="s">
        <v>16</v>
      </c>
      <c r="C65" s="51">
        <f t="shared" si="56"/>
        <v>46</v>
      </c>
      <c r="D65" s="11">
        <f t="shared" si="57"/>
        <v>36.95652173913043</v>
      </c>
      <c r="E65" s="11">
        <f t="shared" si="57"/>
        <v>0</v>
      </c>
      <c r="F65" s="11">
        <f t="shared" si="57"/>
        <v>6.5217391304347823</v>
      </c>
      <c r="G65" s="11">
        <f t="shared" si="57"/>
        <v>10.869565217391305</v>
      </c>
      <c r="H65" s="11">
        <f t="shared" si="57"/>
        <v>2.1739130434782608</v>
      </c>
      <c r="I65" s="11">
        <f t="shared" si="57"/>
        <v>43.478260869565219</v>
      </c>
      <c r="J65" s="38">
        <f t="shared" ref="J65:J69" si="61">J175</f>
        <v>1.1153846153846154</v>
      </c>
    </row>
    <row r="66" spans="1:10" ht="23.25" customHeight="1" x14ac:dyDescent="0.15">
      <c r="A66" s="3" t="s">
        <v>114</v>
      </c>
      <c r="B66" s="126" t="s">
        <v>420</v>
      </c>
      <c r="C66" s="50">
        <f t="shared" si="56"/>
        <v>199</v>
      </c>
      <c r="D66" s="16">
        <f t="shared" ref="D66:I66" si="62">IF($C66=0,0,D176/$C66*100)</f>
        <v>34.170854271356781</v>
      </c>
      <c r="E66" s="16">
        <f t="shared" si="62"/>
        <v>18.592964824120603</v>
      </c>
      <c r="F66" s="16">
        <f t="shared" si="62"/>
        <v>10.050251256281408</v>
      </c>
      <c r="G66" s="16">
        <f t="shared" si="62"/>
        <v>14.07035175879397</v>
      </c>
      <c r="H66" s="16">
        <f t="shared" si="62"/>
        <v>5.5276381909547743</v>
      </c>
      <c r="I66" s="16">
        <f t="shared" si="62"/>
        <v>17.587939698492463</v>
      </c>
      <c r="J66" s="18">
        <f t="shared" si="61"/>
        <v>1.475609756097561</v>
      </c>
    </row>
    <row r="67" spans="1:10" ht="23.25" customHeight="1" x14ac:dyDescent="0.15">
      <c r="A67" s="3" t="s">
        <v>380</v>
      </c>
      <c r="B67" s="126" t="s">
        <v>421</v>
      </c>
      <c r="C67" s="50">
        <f t="shared" ref="C67:C69" si="63">C177</f>
        <v>239</v>
      </c>
      <c r="D67" s="7">
        <f t="shared" ref="D67:I67" si="64">IF($C67=0,0,D177/$C67*100)</f>
        <v>40.585774058577407</v>
      </c>
      <c r="E67" s="7">
        <f t="shared" si="64"/>
        <v>15.062761506276152</v>
      </c>
      <c r="F67" s="7">
        <f t="shared" si="64"/>
        <v>11.715481171548117</v>
      </c>
      <c r="G67" s="7">
        <f t="shared" si="64"/>
        <v>10.460251046025103</v>
      </c>
      <c r="H67" s="7">
        <f t="shared" si="64"/>
        <v>7.5313807531380759</v>
      </c>
      <c r="I67" s="7">
        <f t="shared" si="64"/>
        <v>14.644351464435147</v>
      </c>
      <c r="J67" s="59">
        <f t="shared" si="61"/>
        <v>1.5833333333333333</v>
      </c>
    </row>
    <row r="68" spans="1:10" ht="23.25" customHeight="1" x14ac:dyDescent="0.15">
      <c r="A68" s="173" t="s">
        <v>372</v>
      </c>
      <c r="B68" s="126" t="s">
        <v>422</v>
      </c>
      <c r="C68" s="50">
        <f t="shared" si="63"/>
        <v>154</v>
      </c>
      <c r="D68" s="7">
        <f t="shared" ref="D68:I68" si="65">IF($C68=0,0,D178/$C68*100)</f>
        <v>22.077922077922079</v>
      </c>
      <c r="E68" s="7">
        <f t="shared" si="65"/>
        <v>9.0909090909090917</v>
      </c>
      <c r="F68" s="7">
        <f t="shared" si="65"/>
        <v>12.987012987012985</v>
      </c>
      <c r="G68" s="7">
        <f t="shared" si="65"/>
        <v>11.038961038961039</v>
      </c>
      <c r="H68" s="7">
        <f t="shared" si="65"/>
        <v>9.0909090909090917</v>
      </c>
      <c r="I68" s="7">
        <f t="shared" si="65"/>
        <v>35.714285714285715</v>
      </c>
      <c r="J68" s="59">
        <f t="shared" si="61"/>
        <v>2.393939393939394</v>
      </c>
    </row>
    <row r="69" spans="1:10" ht="23.25" customHeight="1" x14ac:dyDescent="0.15">
      <c r="A69" s="8"/>
      <c r="B69" s="127" t="s">
        <v>423</v>
      </c>
      <c r="C69" s="50">
        <f t="shared" si="63"/>
        <v>556</v>
      </c>
      <c r="D69" s="11">
        <f t="shared" ref="D69:I69" si="66">IF($C69=0,0,D179/$C69*100)</f>
        <v>30.215827338129497</v>
      </c>
      <c r="E69" s="11">
        <f t="shared" si="66"/>
        <v>10.791366906474821</v>
      </c>
      <c r="F69" s="11">
        <f t="shared" si="66"/>
        <v>10.431654676258994</v>
      </c>
      <c r="G69" s="11">
        <f t="shared" si="66"/>
        <v>10.431654676258994</v>
      </c>
      <c r="H69" s="11">
        <f t="shared" si="66"/>
        <v>8.9928057553956826</v>
      </c>
      <c r="I69" s="11">
        <f t="shared" si="66"/>
        <v>29.136690647482016</v>
      </c>
      <c r="J69" s="38">
        <f t="shared" si="61"/>
        <v>1.9238578680203047</v>
      </c>
    </row>
    <row r="70" spans="1:10" ht="15" customHeight="1" x14ac:dyDescent="0.15">
      <c r="A70" s="2" t="s">
        <v>138</v>
      </c>
      <c r="B70" s="12" t="s">
        <v>140</v>
      </c>
      <c r="C70" s="17">
        <f t="shared" ref="C70:C78" si="67">C180</f>
        <v>21</v>
      </c>
      <c r="D70" s="16">
        <f t="shared" ref="D70:I79" si="68">IF($C70=0,0,D180/$C70*100)</f>
        <v>42.857142857142854</v>
      </c>
      <c r="E70" s="16">
        <f t="shared" si="68"/>
        <v>38.095238095238095</v>
      </c>
      <c r="F70" s="16">
        <f t="shared" si="68"/>
        <v>9.5238095238095237</v>
      </c>
      <c r="G70" s="16">
        <f t="shared" si="68"/>
        <v>0</v>
      </c>
      <c r="H70" s="16">
        <f t="shared" si="68"/>
        <v>4.7619047619047619</v>
      </c>
      <c r="I70" s="16">
        <f t="shared" si="68"/>
        <v>4.7619047619047619</v>
      </c>
      <c r="J70" s="18">
        <f t="shared" ref="J70" si="69">J180</f>
        <v>0.85</v>
      </c>
    </row>
    <row r="71" spans="1:10" ht="15" customHeight="1" x14ac:dyDescent="0.15">
      <c r="A71" s="3" t="s">
        <v>139</v>
      </c>
      <c r="B71" s="5" t="s">
        <v>141</v>
      </c>
      <c r="C71" s="50">
        <f t="shared" si="67"/>
        <v>691</v>
      </c>
      <c r="D71" s="7">
        <f t="shared" si="68"/>
        <v>30.246020260492042</v>
      </c>
      <c r="E71" s="7">
        <f t="shared" si="68"/>
        <v>13.748191027496382</v>
      </c>
      <c r="F71" s="7">
        <f t="shared" si="68"/>
        <v>11.722141823444284</v>
      </c>
      <c r="G71" s="7">
        <f t="shared" si="68"/>
        <v>12.156295224312592</v>
      </c>
      <c r="H71" s="7">
        <f t="shared" si="68"/>
        <v>7.5253256150506518</v>
      </c>
      <c r="I71" s="7">
        <f t="shared" si="68"/>
        <v>24.602026049204049</v>
      </c>
      <c r="J71" s="59">
        <f t="shared" ref="J71" si="70">J181</f>
        <v>1.8541266794625719</v>
      </c>
    </row>
    <row r="72" spans="1:10" ht="15" customHeight="1" x14ac:dyDescent="0.15">
      <c r="A72" s="3"/>
      <c r="B72" s="5" t="s">
        <v>142</v>
      </c>
      <c r="C72" s="50">
        <f t="shared" si="67"/>
        <v>369</v>
      </c>
      <c r="D72" s="7">
        <f t="shared" si="68"/>
        <v>35.230352303523034</v>
      </c>
      <c r="E72" s="7">
        <f t="shared" si="68"/>
        <v>10.840108401084011</v>
      </c>
      <c r="F72" s="7">
        <f t="shared" si="68"/>
        <v>8.4010840108401084</v>
      </c>
      <c r="G72" s="7">
        <f t="shared" si="68"/>
        <v>10.569105691056912</v>
      </c>
      <c r="H72" s="7">
        <f t="shared" si="68"/>
        <v>10.29810298102981</v>
      </c>
      <c r="I72" s="7">
        <f t="shared" si="68"/>
        <v>24.661246612466126</v>
      </c>
      <c r="J72" s="59">
        <f t="shared" ref="J72" si="71">J182</f>
        <v>1.8669064748201438</v>
      </c>
    </row>
    <row r="73" spans="1:10" ht="15" customHeight="1" x14ac:dyDescent="0.15">
      <c r="A73" s="13"/>
      <c r="B73" s="14" t="s">
        <v>2</v>
      </c>
      <c r="C73" s="51">
        <f t="shared" si="67"/>
        <v>67</v>
      </c>
      <c r="D73" s="11">
        <f t="shared" si="68"/>
        <v>28.35820895522388</v>
      </c>
      <c r="E73" s="11">
        <f t="shared" si="68"/>
        <v>5.9701492537313428</v>
      </c>
      <c r="F73" s="11">
        <f t="shared" si="68"/>
        <v>17.910447761194028</v>
      </c>
      <c r="G73" s="11">
        <f t="shared" si="68"/>
        <v>7.4626865671641784</v>
      </c>
      <c r="H73" s="11">
        <f t="shared" si="68"/>
        <v>2.9850746268656714</v>
      </c>
      <c r="I73" s="11">
        <f t="shared" si="68"/>
        <v>37.313432835820898</v>
      </c>
      <c r="J73" s="38">
        <f t="shared" ref="J73" si="72">J183</f>
        <v>1.3809523809523809</v>
      </c>
    </row>
    <row r="74" spans="1:10" ht="15" customHeight="1" x14ac:dyDescent="0.15">
      <c r="A74" s="3" t="s">
        <v>39</v>
      </c>
      <c r="B74" s="5" t="s">
        <v>144</v>
      </c>
      <c r="C74" s="50">
        <f t="shared" si="67"/>
        <v>347</v>
      </c>
      <c r="D74" s="7">
        <f t="shared" si="68"/>
        <v>31.412103746397698</v>
      </c>
      <c r="E74" s="7">
        <f t="shared" si="68"/>
        <v>13.256484149855908</v>
      </c>
      <c r="F74" s="7">
        <f t="shared" si="68"/>
        <v>13.8328530259366</v>
      </c>
      <c r="G74" s="7">
        <f t="shared" si="68"/>
        <v>8.3573487031700289</v>
      </c>
      <c r="H74" s="7">
        <f t="shared" si="68"/>
        <v>7.4927953890489913</v>
      </c>
      <c r="I74" s="7">
        <f t="shared" si="68"/>
        <v>25.648414985590779</v>
      </c>
      <c r="J74" s="59">
        <f t="shared" ref="J74" si="73">J184</f>
        <v>1.7286821705426356</v>
      </c>
    </row>
    <row r="75" spans="1:10" ht="15" customHeight="1" x14ac:dyDescent="0.15">
      <c r="A75" s="3" t="s">
        <v>563</v>
      </c>
      <c r="B75" s="5" t="s">
        <v>145</v>
      </c>
      <c r="C75" s="50">
        <f t="shared" si="67"/>
        <v>447</v>
      </c>
      <c r="D75" s="7">
        <f t="shared" si="68"/>
        <v>31.543624161073826</v>
      </c>
      <c r="E75" s="7">
        <f t="shared" si="68"/>
        <v>13.199105145413871</v>
      </c>
      <c r="F75" s="7">
        <f t="shared" si="68"/>
        <v>11.856823266219239</v>
      </c>
      <c r="G75" s="7">
        <f t="shared" si="68"/>
        <v>11.633109619686801</v>
      </c>
      <c r="H75" s="7">
        <f t="shared" si="68"/>
        <v>7.3825503355704702</v>
      </c>
      <c r="I75" s="7">
        <f t="shared" si="68"/>
        <v>24.384787472035793</v>
      </c>
      <c r="J75" s="59">
        <f t="shared" ref="J75" si="74">J185</f>
        <v>1.8136094674556213</v>
      </c>
    </row>
    <row r="76" spans="1:10" ht="15" customHeight="1" x14ac:dyDescent="0.15">
      <c r="A76" s="52" t="s">
        <v>564</v>
      </c>
      <c r="B76" s="5" t="s">
        <v>146</v>
      </c>
      <c r="C76" s="50">
        <f t="shared" si="67"/>
        <v>148</v>
      </c>
      <c r="D76" s="7">
        <f t="shared" si="68"/>
        <v>35.135135135135137</v>
      </c>
      <c r="E76" s="7">
        <f t="shared" si="68"/>
        <v>12.162162162162163</v>
      </c>
      <c r="F76" s="7">
        <f t="shared" si="68"/>
        <v>6.756756756756757</v>
      </c>
      <c r="G76" s="7">
        <f t="shared" si="68"/>
        <v>12.837837837837837</v>
      </c>
      <c r="H76" s="7">
        <f t="shared" si="68"/>
        <v>11.486486486486488</v>
      </c>
      <c r="I76" s="7">
        <f t="shared" si="68"/>
        <v>21.621621621621621</v>
      </c>
      <c r="J76" s="59">
        <f t="shared" ref="J76" si="75">J186</f>
        <v>1.9827586206896552</v>
      </c>
    </row>
    <row r="77" spans="1:10" ht="15" customHeight="1" x14ac:dyDescent="0.15">
      <c r="A77" s="3"/>
      <c r="B77" s="5" t="s">
        <v>147</v>
      </c>
      <c r="C77" s="50">
        <f t="shared" si="67"/>
        <v>58</v>
      </c>
      <c r="D77" s="7">
        <f t="shared" si="68"/>
        <v>27.586206896551722</v>
      </c>
      <c r="E77" s="7">
        <f t="shared" si="68"/>
        <v>17.241379310344829</v>
      </c>
      <c r="F77" s="7">
        <f t="shared" si="68"/>
        <v>8.6206896551724146</v>
      </c>
      <c r="G77" s="7">
        <f t="shared" si="68"/>
        <v>17.241379310344829</v>
      </c>
      <c r="H77" s="7">
        <f t="shared" si="68"/>
        <v>10.344827586206897</v>
      </c>
      <c r="I77" s="7">
        <f t="shared" si="68"/>
        <v>18.96551724137931</v>
      </c>
      <c r="J77" s="59">
        <f t="shared" ref="J77" si="76">J187</f>
        <v>1.8723404255319149</v>
      </c>
    </row>
    <row r="78" spans="1:10" ht="15" customHeight="1" x14ac:dyDescent="0.15">
      <c r="A78" s="3"/>
      <c r="B78" s="5" t="s">
        <v>148</v>
      </c>
      <c r="C78" s="50">
        <f t="shared" si="67"/>
        <v>16</v>
      </c>
      <c r="D78" s="7">
        <f t="shared" si="68"/>
        <v>18.75</v>
      </c>
      <c r="E78" s="7">
        <f t="shared" si="68"/>
        <v>6.25</v>
      </c>
      <c r="F78" s="7">
        <f t="shared" si="68"/>
        <v>0</v>
      </c>
      <c r="G78" s="7">
        <f t="shared" si="68"/>
        <v>43.75</v>
      </c>
      <c r="H78" s="7">
        <f t="shared" si="68"/>
        <v>12.5</v>
      </c>
      <c r="I78" s="7">
        <f t="shared" si="68"/>
        <v>18.75</v>
      </c>
      <c r="J78" s="59">
        <f t="shared" ref="J78" si="77">J188</f>
        <v>3</v>
      </c>
    </row>
    <row r="79" spans="1:10" ht="15" customHeight="1" x14ac:dyDescent="0.15">
      <c r="A79" s="3"/>
      <c r="B79" s="5" t="s">
        <v>149</v>
      </c>
      <c r="C79" s="50">
        <f t="shared" ref="C79:C110" si="78">C189</f>
        <v>24</v>
      </c>
      <c r="D79" s="7">
        <f t="shared" si="68"/>
        <v>29.166666666666668</v>
      </c>
      <c r="E79" s="7">
        <f t="shared" si="68"/>
        <v>25</v>
      </c>
      <c r="F79" s="7">
        <f t="shared" si="68"/>
        <v>8.3333333333333321</v>
      </c>
      <c r="G79" s="7">
        <f t="shared" si="68"/>
        <v>4.1666666666666661</v>
      </c>
      <c r="H79" s="7">
        <f t="shared" si="68"/>
        <v>16.666666666666664</v>
      </c>
      <c r="I79" s="7">
        <f t="shared" si="68"/>
        <v>16.666666666666664</v>
      </c>
      <c r="J79" s="59">
        <f t="shared" ref="J79" si="79">J189</f>
        <v>2.4</v>
      </c>
    </row>
    <row r="80" spans="1:10" ht="15" customHeight="1" x14ac:dyDescent="0.15">
      <c r="A80" s="13"/>
      <c r="B80" s="14" t="s">
        <v>16</v>
      </c>
      <c r="C80" s="51">
        <f t="shared" si="78"/>
        <v>108</v>
      </c>
      <c r="D80" s="11">
        <f t="shared" ref="D80:I89" si="80">IF($C80=0,0,D190/$C80*100)</f>
        <v>36.111111111111107</v>
      </c>
      <c r="E80" s="11">
        <f t="shared" si="80"/>
        <v>6.481481481481481</v>
      </c>
      <c r="F80" s="11">
        <f t="shared" si="80"/>
        <v>7.4074074074074066</v>
      </c>
      <c r="G80" s="11">
        <f t="shared" si="80"/>
        <v>9.2592592592592595</v>
      </c>
      <c r="H80" s="11">
        <f t="shared" si="80"/>
        <v>4.6296296296296298</v>
      </c>
      <c r="I80" s="11">
        <f t="shared" si="80"/>
        <v>36.111111111111107</v>
      </c>
      <c r="J80" s="38">
        <f t="shared" ref="J80" si="81">J190</f>
        <v>1.3913043478260869</v>
      </c>
    </row>
    <row r="81" spans="1:10" ht="15" customHeight="1" x14ac:dyDescent="0.15">
      <c r="A81" s="3" t="s">
        <v>571</v>
      </c>
      <c r="B81" s="5" t="s">
        <v>154</v>
      </c>
      <c r="C81" s="50">
        <f t="shared" si="78"/>
        <v>66</v>
      </c>
      <c r="D81" s="7">
        <f t="shared" si="80"/>
        <v>37.878787878787875</v>
      </c>
      <c r="E81" s="7">
        <f t="shared" si="80"/>
        <v>15.151515151515152</v>
      </c>
      <c r="F81" s="7">
        <f t="shared" si="80"/>
        <v>10.606060606060606</v>
      </c>
      <c r="G81" s="7">
        <f t="shared" si="80"/>
        <v>13.636363636363635</v>
      </c>
      <c r="H81" s="7">
        <f t="shared" si="80"/>
        <v>3.0303030303030303</v>
      </c>
      <c r="I81" s="7">
        <f t="shared" si="80"/>
        <v>19.696969696969695</v>
      </c>
      <c r="J81" s="59">
        <f t="shared" ref="J81" si="82">J191</f>
        <v>1.2830188679245282</v>
      </c>
    </row>
    <row r="82" spans="1:10" ht="15" customHeight="1" x14ac:dyDescent="0.15">
      <c r="A82" s="3" t="s">
        <v>347</v>
      </c>
      <c r="B82" s="5" t="s">
        <v>155</v>
      </c>
      <c r="C82" s="50">
        <f t="shared" si="78"/>
        <v>168</v>
      </c>
      <c r="D82" s="7">
        <f t="shared" si="80"/>
        <v>32.142857142857146</v>
      </c>
      <c r="E82" s="7">
        <f t="shared" si="80"/>
        <v>14.285714285714285</v>
      </c>
      <c r="F82" s="7">
        <f t="shared" si="80"/>
        <v>13.690476190476192</v>
      </c>
      <c r="G82" s="7">
        <f t="shared" si="80"/>
        <v>8.9285714285714288</v>
      </c>
      <c r="H82" s="7">
        <f t="shared" si="80"/>
        <v>7.1428571428571423</v>
      </c>
      <c r="I82" s="7">
        <f t="shared" si="80"/>
        <v>23.809523809523807</v>
      </c>
      <c r="J82" s="59">
        <f t="shared" ref="J82" si="83">J192</f>
        <v>1.6484375</v>
      </c>
    </row>
    <row r="83" spans="1:10" ht="15" customHeight="1" x14ac:dyDescent="0.15">
      <c r="A83" s="3"/>
      <c r="B83" s="5" t="s">
        <v>156</v>
      </c>
      <c r="C83" s="50">
        <f t="shared" si="78"/>
        <v>212</v>
      </c>
      <c r="D83" s="7">
        <f t="shared" si="80"/>
        <v>33.018867924528301</v>
      </c>
      <c r="E83" s="7">
        <f t="shared" si="80"/>
        <v>16.037735849056602</v>
      </c>
      <c r="F83" s="7">
        <f t="shared" si="80"/>
        <v>9.9056603773584904</v>
      </c>
      <c r="G83" s="7">
        <f t="shared" si="80"/>
        <v>8.0188679245283012</v>
      </c>
      <c r="H83" s="7">
        <f t="shared" si="80"/>
        <v>7.0754716981132075</v>
      </c>
      <c r="I83" s="7">
        <f t="shared" si="80"/>
        <v>25.943396226415093</v>
      </c>
      <c r="J83" s="59">
        <f t="shared" ref="J83" si="84">J193</f>
        <v>1.624203821656051</v>
      </c>
    </row>
    <row r="84" spans="1:10" ht="15" customHeight="1" x14ac:dyDescent="0.15">
      <c r="A84" s="3"/>
      <c r="B84" s="5" t="s">
        <v>157</v>
      </c>
      <c r="C84" s="50">
        <f t="shared" si="78"/>
        <v>140</v>
      </c>
      <c r="D84" s="7">
        <f t="shared" si="80"/>
        <v>33.571428571428569</v>
      </c>
      <c r="E84" s="7">
        <f t="shared" si="80"/>
        <v>12.857142857142856</v>
      </c>
      <c r="F84" s="7">
        <f t="shared" si="80"/>
        <v>12.142857142857142</v>
      </c>
      <c r="G84" s="7">
        <f t="shared" si="80"/>
        <v>7.8571428571428568</v>
      </c>
      <c r="H84" s="7">
        <f t="shared" si="80"/>
        <v>12.857142857142856</v>
      </c>
      <c r="I84" s="7">
        <f t="shared" si="80"/>
        <v>20.714285714285715</v>
      </c>
      <c r="J84" s="59">
        <f t="shared" ref="J84" si="85">J194</f>
        <v>2.0630630630630629</v>
      </c>
    </row>
    <row r="85" spans="1:10" ht="15" customHeight="1" x14ac:dyDescent="0.15">
      <c r="A85" s="3"/>
      <c r="B85" s="5" t="s">
        <v>158</v>
      </c>
      <c r="C85" s="50">
        <f t="shared" si="78"/>
        <v>124</v>
      </c>
      <c r="D85" s="7">
        <f t="shared" si="80"/>
        <v>25.806451612903224</v>
      </c>
      <c r="E85" s="7">
        <f t="shared" si="80"/>
        <v>11.29032258064516</v>
      </c>
      <c r="F85" s="7">
        <f t="shared" si="80"/>
        <v>9.67741935483871</v>
      </c>
      <c r="G85" s="7">
        <f t="shared" si="80"/>
        <v>17.741935483870968</v>
      </c>
      <c r="H85" s="7">
        <f t="shared" si="80"/>
        <v>11.29032258064516</v>
      </c>
      <c r="I85" s="7">
        <f t="shared" si="80"/>
        <v>24.193548387096776</v>
      </c>
      <c r="J85" s="59">
        <f t="shared" ref="J85" si="86">J195</f>
        <v>2.478723404255319</v>
      </c>
    </row>
    <row r="86" spans="1:10" ht="15" customHeight="1" x14ac:dyDescent="0.15">
      <c r="A86" s="8"/>
      <c r="B86" s="9" t="s">
        <v>2</v>
      </c>
      <c r="C86" s="51">
        <f t="shared" si="78"/>
        <v>101</v>
      </c>
      <c r="D86" s="11">
        <f t="shared" si="80"/>
        <v>33.663366336633665</v>
      </c>
      <c r="E86" s="11">
        <f t="shared" si="80"/>
        <v>9.9009900990099009</v>
      </c>
      <c r="F86" s="11">
        <f t="shared" si="80"/>
        <v>6.9306930693069315</v>
      </c>
      <c r="G86" s="11">
        <f t="shared" si="80"/>
        <v>13.861386138613863</v>
      </c>
      <c r="H86" s="11">
        <f t="shared" si="80"/>
        <v>8.9108910891089099</v>
      </c>
      <c r="I86" s="11">
        <f t="shared" si="80"/>
        <v>26.732673267326735</v>
      </c>
      <c r="J86" s="38">
        <f t="shared" ref="J86" si="87">J196</f>
        <v>1.9459459459459461</v>
      </c>
    </row>
    <row r="87" spans="1:10" ht="21" customHeight="1" x14ac:dyDescent="0.15">
      <c r="A87" s="3" t="s">
        <v>219</v>
      </c>
      <c r="B87" s="5" t="s">
        <v>21</v>
      </c>
      <c r="C87" s="50">
        <f t="shared" si="78"/>
        <v>673</v>
      </c>
      <c r="D87" s="7">
        <f t="shared" si="80"/>
        <v>35.958395245170877</v>
      </c>
      <c r="E87" s="7">
        <f t="shared" si="80"/>
        <v>14.710252600297178</v>
      </c>
      <c r="F87" s="7">
        <f t="shared" si="80"/>
        <v>10.99554234769688</v>
      </c>
      <c r="G87" s="7">
        <f t="shared" si="80"/>
        <v>10.252600297176819</v>
      </c>
      <c r="H87" s="7">
        <f t="shared" si="80"/>
        <v>5.7949479940564634</v>
      </c>
      <c r="I87" s="7">
        <f t="shared" si="80"/>
        <v>22.288261515601786</v>
      </c>
      <c r="J87" s="59">
        <f t="shared" ref="J87" si="88">J197</f>
        <v>1.4875717017208414</v>
      </c>
    </row>
    <row r="88" spans="1:10" ht="21" customHeight="1" x14ac:dyDescent="0.15">
      <c r="A88" s="174" t="s">
        <v>220</v>
      </c>
      <c r="B88" s="9" t="s">
        <v>22</v>
      </c>
      <c r="C88" s="51">
        <f t="shared" si="78"/>
        <v>475</v>
      </c>
      <c r="D88" s="11">
        <f t="shared" si="80"/>
        <v>26.315789473684209</v>
      </c>
      <c r="E88" s="11">
        <f t="shared" si="80"/>
        <v>10.105263157894736</v>
      </c>
      <c r="F88" s="11">
        <f t="shared" si="80"/>
        <v>10.947368421052632</v>
      </c>
      <c r="G88" s="11">
        <f t="shared" si="80"/>
        <v>12.421052631578949</v>
      </c>
      <c r="H88" s="11">
        <f t="shared" si="80"/>
        <v>11.368421052631579</v>
      </c>
      <c r="I88" s="11">
        <f t="shared" si="80"/>
        <v>28.842105263157897</v>
      </c>
      <c r="J88" s="38">
        <f t="shared" ref="J88" si="89">J198</f>
        <v>2.3136094674556213</v>
      </c>
    </row>
    <row r="89" spans="1:10" ht="15" customHeight="1" x14ac:dyDescent="0.15">
      <c r="A89" s="2" t="s">
        <v>87</v>
      </c>
      <c r="B89" s="12" t="s">
        <v>24</v>
      </c>
      <c r="C89" s="17">
        <f t="shared" si="78"/>
        <v>820</v>
      </c>
      <c r="D89" s="16">
        <f t="shared" si="80"/>
        <v>33.902439024390247</v>
      </c>
      <c r="E89" s="16">
        <f t="shared" si="80"/>
        <v>13.536585365853659</v>
      </c>
      <c r="F89" s="16">
        <f t="shared" si="80"/>
        <v>10.609756097560975</v>
      </c>
      <c r="G89" s="16">
        <f t="shared" si="80"/>
        <v>11.829268292682926</v>
      </c>
      <c r="H89" s="16">
        <f t="shared" si="80"/>
        <v>6.7073170731707323</v>
      </c>
      <c r="I89" s="16">
        <f t="shared" si="80"/>
        <v>23.414634146341466</v>
      </c>
      <c r="J89" s="18">
        <f t="shared" ref="J89" si="90">J199</f>
        <v>1.6783439490445859</v>
      </c>
    </row>
    <row r="90" spans="1:10" ht="15" customHeight="1" x14ac:dyDescent="0.15">
      <c r="A90" s="52" t="s">
        <v>90</v>
      </c>
      <c r="B90" s="5" t="s">
        <v>221</v>
      </c>
      <c r="C90" s="50">
        <f t="shared" si="78"/>
        <v>71</v>
      </c>
      <c r="D90" s="7">
        <f t="shared" ref="D90:I99" si="91">IF($C90=0,0,D200/$C90*100)</f>
        <v>26.760563380281688</v>
      </c>
      <c r="E90" s="7">
        <f t="shared" si="91"/>
        <v>9.8591549295774641</v>
      </c>
      <c r="F90" s="7">
        <f t="shared" si="91"/>
        <v>14.084507042253522</v>
      </c>
      <c r="G90" s="7">
        <f t="shared" si="91"/>
        <v>8.4507042253521121</v>
      </c>
      <c r="H90" s="7">
        <f t="shared" si="91"/>
        <v>14.084507042253522</v>
      </c>
      <c r="I90" s="7">
        <f t="shared" si="91"/>
        <v>26.760563380281688</v>
      </c>
      <c r="J90" s="59">
        <f t="shared" ref="J90" si="92">J200</f>
        <v>2.3461538461538463</v>
      </c>
    </row>
    <row r="91" spans="1:10" ht="15" customHeight="1" x14ac:dyDescent="0.15">
      <c r="A91" s="3"/>
      <c r="B91" s="5" t="s">
        <v>94</v>
      </c>
      <c r="C91" s="50">
        <f t="shared" si="78"/>
        <v>24</v>
      </c>
      <c r="D91" s="7">
        <f t="shared" si="91"/>
        <v>12.5</v>
      </c>
      <c r="E91" s="7">
        <f t="shared" si="91"/>
        <v>16.666666666666664</v>
      </c>
      <c r="F91" s="7">
        <f t="shared" si="91"/>
        <v>25</v>
      </c>
      <c r="G91" s="7">
        <f t="shared" si="91"/>
        <v>12.5</v>
      </c>
      <c r="H91" s="7">
        <f t="shared" si="91"/>
        <v>16.666666666666664</v>
      </c>
      <c r="I91" s="7">
        <f t="shared" si="91"/>
        <v>16.666666666666664</v>
      </c>
      <c r="J91" s="59">
        <f t="shared" ref="J91" si="93">J201</f>
        <v>2.8</v>
      </c>
    </row>
    <row r="92" spans="1:10" ht="15" customHeight="1" x14ac:dyDescent="0.15">
      <c r="A92" s="3"/>
      <c r="B92" s="5" t="s">
        <v>96</v>
      </c>
      <c r="C92" s="50">
        <f t="shared" si="78"/>
        <v>31</v>
      </c>
      <c r="D92" s="7">
        <f t="shared" si="91"/>
        <v>38.70967741935484</v>
      </c>
      <c r="E92" s="7">
        <f t="shared" si="91"/>
        <v>22.58064516129032</v>
      </c>
      <c r="F92" s="7">
        <f t="shared" si="91"/>
        <v>6.4516129032258061</v>
      </c>
      <c r="G92" s="7">
        <f t="shared" si="91"/>
        <v>3.225806451612903</v>
      </c>
      <c r="H92" s="7">
        <f t="shared" si="91"/>
        <v>9.67741935483871</v>
      </c>
      <c r="I92" s="7">
        <f t="shared" si="91"/>
        <v>19.35483870967742</v>
      </c>
      <c r="J92" s="59">
        <f t="shared" ref="J92" si="94">J202</f>
        <v>1.48</v>
      </c>
    </row>
    <row r="93" spans="1:10" ht="15" customHeight="1" x14ac:dyDescent="0.15">
      <c r="A93" s="3"/>
      <c r="B93" s="5" t="s">
        <v>97</v>
      </c>
      <c r="C93" s="50">
        <f t="shared" si="78"/>
        <v>25</v>
      </c>
      <c r="D93" s="7">
        <f t="shared" si="91"/>
        <v>32</v>
      </c>
      <c r="E93" s="7">
        <f t="shared" si="91"/>
        <v>16</v>
      </c>
      <c r="F93" s="7">
        <f t="shared" si="91"/>
        <v>4</v>
      </c>
      <c r="G93" s="7">
        <f t="shared" si="91"/>
        <v>20</v>
      </c>
      <c r="H93" s="7">
        <f t="shared" si="91"/>
        <v>8</v>
      </c>
      <c r="I93" s="7">
        <f t="shared" si="91"/>
        <v>20</v>
      </c>
      <c r="J93" s="59">
        <f t="shared" ref="J93" si="95">J203</f>
        <v>2.0499999999999998</v>
      </c>
    </row>
    <row r="94" spans="1:10" ht="15" customHeight="1" x14ac:dyDescent="0.15">
      <c r="A94" s="3"/>
      <c r="B94" s="5" t="s">
        <v>222</v>
      </c>
      <c r="C94" s="50">
        <f t="shared" si="78"/>
        <v>23</v>
      </c>
      <c r="D94" s="7">
        <f t="shared" si="91"/>
        <v>21.739130434782609</v>
      </c>
      <c r="E94" s="7">
        <f t="shared" si="91"/>
        <v>13.043478260869565</v>
      </c>
      <c r="F94" s="7">
        <f t="shared" si="91"/>
        <v>8.695652173913043</v>
      </c>
      <c r="G94" s="7">
        <f t="shared" si="91"/>
        <v>21.739130434782609</v>
      </c>
      <c r="H94" s="7">
        <f t="shared" si="91"/>
        <v>17.391304347826086</v>
      </c>
      <c r="I94" s="7">
        <f t="shared" si="91"/>
        <v>17.391304347826086</v>
      </c>
      <c r="J94" s="59">
        <f t="shared" ref="J94" si="96">J204</f>
        <v>2.8947368421052633</v>
      </c>
    </row>
    <row r="95" spans="1:10" ht="15" customHeight="1" x14ac:dyDescent="0.15">
      <c r="A95" s="13"/>
      <c r="B95" s="14" t="s">
        <v>16</v>
      </c>
      <c r="C95" s="51">
        <f t="shared" si="78"/>
        <v>154</v>
      </c>
      <c r="D95" s="11">
        <f t="shared" si="91"/>
        <v>27.27272727272727</v>
      </c>
      <c r="E95" s="11">
        <f t="shared" si="91"/>
        <v>7.1428571428571423</v>
      </c>
      <c r="F95" s="11">
        <f t="shared" si="91"/>
        <v>11.688311688311687</v>
      </c>
      <c r="G95" s="11">
        <f t="shared" si="91"/>
        <v>7.1428571428571423</v>
      </c>
      <c r="H95" s="11">
        <f t="shared" si="91"/>
        <v>9.7402597402597415</v>
      </c>
      <c r="I95" s="11">
        <f t="shared" si="91"/>
        <v>37.012987012987011</v>
      </c>
      <c r="J95" s="38">
        <f t="shared" ref="J95" si="97">J205</f>
        <v>2.0103092783505154</v>
      </c>
    </row>
    <row r="96" spans="1:10" ht="15" customHeight="1" x14ac:dyDescent="0.15">
      <c r="A96" s="2" t="s">
        <v>88</v>
      </c>
      <c r="B96" s="5" t="s">
        <v>24</v>
      </c>
      <c r="C96" s="50">
        <f t="shared" si="78"/>
        <v>948</v>
      </c>
      <c r="D96" s="7">
        <f t="shared" si="91"/>
        <v>32.067510548523209</v>
      </c>
      <c r="E96" s="7">
        <f t="shared" si="91"/>
        <v>14.451476793248947</v>
      </c>
      <c r="F96" s="7">
        <f t="shared" si="91"/>
        <v>11.497890295358649</v>
      </c>
      <c r="G96" s="7">
        <f t="shared" si="91"/>
        <v>11.497890295358649</v>
      </c>
      <c r="H96" s="7">
        <f t="shared" si="91"/>
        <v>8.3333333333333321</v>
      </c>
      <c r="I96" s="7">
        <f t="shared" si="91"/>
        <v>22.151898734177212</v>
      </c>
      <c r="J96" s="59">
        <f t="shared" ref="J96" si="98">J206</f>
        <v>1.8048780487804879</v>
      </c>
    </row>
    <row r="97" spans="1:10" ht="15" customHeight="1" x14ac:dyDescent="0.15">
      <c r="A97" s="3" t="s">
        <v>91</v>
      </c>
      <c r="B97" s="5" t="s">
        <v>25</v>
      </c>
      <c r="C97" s="50">
        <f t="shared" si="78"/>
        <v>13</v>
      </c>
      <c r="D97" s="7">
        <f t="shared" si="91"/>
        <v>46.153846153846153</v>
      </c>
      <c r="E97" s="7">
        <f t="shared" si="91"/>
        <v>7.6923076923076925</v>
      </c>
      <c r="F97" s="7">
        <f t="shared" si="91"/>
        <v>7.6923076923076925</v>
      </c>
      <c r="G97" s="7">
        <f t="shared" si="91"/>
        <v>15.384615384615385</v>
      </c>
      <c r="H97" s="7">
        <f t="shared" si="91"/>
        <v>0</v>
      </c>
      <c r="I97" s="7">
        <f t="shared" si="91"/>
        <v>23.076923076923077</v>
      </c>
      <c r="J97" s="59">
        <f t="shared" ref="J97" si="99">J207</f>
        <v>0.9</v>
      </c>
    </row>
    <row r="98" spans="1:10" ht="15" customHeight="1" x14ac:dyDescent="0.15">
      <c r="A98" s="3"/>
      <c r="B98" s="5" t="s">
        <v>93</v>
      </c>
      <c r="C98" s="50">
        <f t="shared" si="78"/>
        <v>14</v>
      </c>
      <c r="D98" s="7">
        <f t="shared" si="91"/>
        <v>28.571428571428569</v>
      </c>
      <c r="E98" s="7">
        <f t="shared" si="91"/>
        <v>7.1428571428571423</v>
      </c>
      <c r="F98" s="7">
        <f t="shared" si="91"/>
        <v>28.571428571428569</v>
      </c>
      <c r="G98" s="7">
        <f t="shared" si="91"/>
        <v>14.285714285714285</v>
      </c>
      <c r="H98" s="7">
        <f t="shared" si="91"/>
        <v>7.1428571428571423</v>
      </c>
      <c r="I98" s="7">
        <f t="shared" si="91"/>
        <v>14.285714285714285</v>
      </c>
      <c r="J98" s="59">
        <f t="shared" ref="J98" si="100">J208</f>
        <v>2</v>
      </c>
    </row>
    <row r="99" spans="1:10" ht="15" customHeight="1" x14ac:dyDescent="0.15">
      <c r="A99" s="3"/>
      <c r="B99" s="5" t="s">
        <v>94</v>
      </c>
      <c r="C99" s="50">
        <f t="shared" si="78"/>
        <v>4</v>
      </c>
      <c r="D99" s="7">
        <f t="shared" si="91"/>
        <v>50</v>
      </c>
      <c r="E99" s="7">
        <f t="shared" si="91"/>
        <v>0</v>
      </c>
      <c r="F99" s="7">
        <f t="shared" si="91"/>
        <v>25</v>
      </c>
      <c r="G99" s="7">
        <f t="shared" si="91"/>
        <v>0</v>
      </c>
      <c r="H99" s="7">
        <f t="shared" si="91"/>
        <v>25</v>
      </c>
      <c r="I99" s="7">
        <f t="shared" si="91"/>
        <v>0</v>
      </c>
      <c r="J99" s="59">
        <f t="shared" ref="J99" si="101">J209</f>
        <v>1.75</v>
      </c>
    </row>
    <row r="100" spans="1:10" ht="15" customHeight="1" x14ac:dyDescent="0.15">
      <c r="A100" s="3"/>
      <c r="B100" s="5" t="s">
        <v>223</v>
      </c>
      <c r="C100" s="50">
        <f t="shared" si="78"/>
        <v>8</v>
      </c>
      <c r="D100" s="7">
        <f t="shared" ref="D100:I109" si="102">IF($C100=0,0,D210/$C100*100)</f>
        <v>50</v>
      </c>
      <c r="E100" s="7">
        <f t="shared" si="102"/>
        <v>12.5</v>
      </c>
      <c r="F100" s="7">
        <f t="shared" si="102"/>
        <v>0</v>
      </c>
      <c r="G100" s="7">
        <f t="shared" si="102"/>
        <v>0</v>
      </c>
      <c r="H100" s="7">
        <f t="shared" si="102"/>
        <v>25</v>
      </c>
      <c r="I100" s="7">
        <f t="shared" si="102"/>
        <v>12.5</v>
      </c>
      <c r="J100" s="59">
        <f t="shared" ref="J100" si="103">J210</f>
        <v>3.2857142857142856</v>
      </c>
    </row>
    <row r="101" spans="1:10" ht="15" customHeight="1" x14ac:dyDescent="0.15">
      <c r="A101" s="13"/>
      <c r="B101" s="14" t="s">
        <v>16</v>
      </c>
      <c r="C101" s="51">
        <f t="shared" si="78"/>
        <v>161</v>
      </c>
      <c r="D101" s="11">
        <f t="shared" si="102"/>
        <v>29.19254658385093</v>
      </c>
      <c r="E101" s="11">
        <f t="shared" si="102"/>
        <v>4.3478260869565215</v>
      </c>
      <c r="F101" s="11">
        <f t="shared" si="102"/>
        <v>6.8322981366459627</v>
      </c>
      <c r="G101" s="11">
        <f t="shared" si="102"/>
        <v>9.316770186335404</v>
      </c>
      <c r="H101" s="11">
        <f t="shared" si="102"/>
        <v>6.2111801242236027</v>
      </c>
      <c r="I101" s="11">
        <f t="shared" si="102"/>
        <v>44.099378881987576</v>
      </c>
      <c r="J101" s="38">
        <f t="shared" ref="J101" si="104">J211</f>
        <v>1.8333333333333333</v>
      </c>
    </row>
    <row r="102" spans="1:10" ht="15" customHeight="1" x14ac:dyDescent="0.15">
      <c r="A102" s="2" t="s">
        <v>89</v>
      </c>
      <c r="B102" s="5" t="s">
        <v>24</v>
      </c>
      <c r="C102" s="50">
        <f t="shared" si="78"/>
        <v>997</v>
      </c>
      <c r="D102" s="7">
        <f t="shared" si="102"/>
        <v>32.096288866599799</v>
      </c>
      <c r="E102" s="7">
        <f t="shared" si="102"/>
        <v>13.941825476429287</v>
      </c>
      <c r="F102" s="7">
        <f t="shared" si="102"/>
        <v>11.434302908726178</v>
      </c>
      <c r="G102" s="7">
        <f t="shared" si="102"/>
        <v>11.835506519558676</v>
      </c>
      <c r="H102" s="7">
        <f t="shared" si="102"/>
        <v>8.6258776328986961</v>
      </c>
      <c r="I102" s="7">
        <f t="shared" si="102"/>
        <v>22.066198595787363</v>
      </c>
      <c r="J102" s="59">
        <f t="shared" ref="J102" si="105">J212</f>
        <v>1.8455598455598456</v>
      </c>
    </row>
    <row r="103" spans="1:10" ht="15" customHeight="1" x14ac:dyDescent="0.15">
      <c r="A103" s="52" t="s">
        <v>224</v>
      </c>
      <c r="B103" s="5" t="s">
        <v>25</v>
      </c>
      <c r="C103" s="50">
        <f t="shared" si="78"/>
        <v>1</v>
      </c>
      <c r="D103" s="7">
        <f t="shared" si="102"/>
        <v>0</v>
      </c>
      <c r="E103" s="7">
        <f t="shared" si="102"/>
        <v>0</v>
      </c>
      <c r="F103" s="7">
        <f t="shared" si="102"/>
        <v>0</v>
      </c>
      <c r="G103" s="7">
        <f t="shared" si="102"/>
        <v>0</v>
      </c>
      <c r="H103" s="7">
        <f t="shared" si="102"/>
        <v>0</v>
      </c>
      <c r="I103" s="7">
        <f t="shared" si="102"/>
        <v>100</v>
      </c>
      <c r="J103" s="59" t="str">
        <f t="shared" ref="J103" si="106">J213</f>
        <v>－</v>
      </c>
    </row>
    <row r="104" spans="1:10" ht="15" customHeight="1" x14ac:dyDescent="0.15">
      <c r="A104" s="3"/>
      <c r="B104" s="5" t="s">
        <v>99</v>
      </c>
      <c r="C104" s="50">
        <f t="shared" si="78"/>
        <v>1</v>
      </c>
      <c r="D104" s="7">
        <f t="shared" si="102"/>
        <v>0</v>
      </c>
      <c r="E104" s="7">
        <f t="shared" si="102"/>
        <v>0</v>
      </c>
      <c r="F104" s="7">
        <f t="shared" si="102"/>
        <v>0</v>
      </c>
      <c r="G104" s="7">
        <f t="shared" si="102"/>
        <v>100</v>
      </c>
      <c r="H104" s="7">
        <f t="shared" si="102"/>
        <v>0</v>
      </c>
      <c r="I104" s="7">
        <f t="shared" si="102"/>
        <v>0</v>
      </c>
      <c r="J104" s="59">
        <f t="shared" ref="J104" si="107">J214</f>
        <v>3</v>
      </c>
    </row>
    <row r="105" spans="1:10" ht="15" customHeight="1" x14ac:dyDescent="0.15">
      <c r="A105" s="3"/>
      <c r="B105" s="5" t="s">
        <v>100</v>
      </c>
      <c r="C105" s="50">
        <f t="shared" si="78"/>
        <v>1</v>
      </c>
      <c r="D105" s="7">
        <f t="shared" si="102"/>
        <v>0</v>
      </c>
      <c r="E105" s="7">
        <f t="shared" si="102"/>
        <v>0</v>
      </c>
      <c r="F105" s="7">
        <f t="shared" si="102"/>
        <v>0</v>
      </c>
      <c r="G105" s="7">
        <f t="shared" si="102"/>
        <v>100</v>
      </c>
      <c r="H105" s="7">
        <f t="shared" si="102"/>
        <v>0</v>
      </c>
      <c r="I105" s="7">
        <f t="shared" si="102"/>
        <v>0</v>
      </c>
      <c r="J105" s="59">
        <f t="shared" ref="J105" si="108">J215</f>
        <v>4</v>
      </c>
    </row>
    <row r="106" spans="1:10" ht="15" customHeight="1" x14ac:dyDescent="0.15">
      <c r="A106" s="3"/>
      <c r="B106" s="5" t="s">
        <v>101</v>
      </c>
      <c r="C106" s="50">
        <f t="shared" si="78"/>
        <v>1</v>
      </c>
      <c r="D106" s="7">
        <f t="shared" si="102"/>
        <v>0</v>
      </c>
      <c r="E106" s="7">
        <f t="shared" si="102"/>
        <v>0</v>
      </c>
      <c r="F106" s="7">
        <f t="shared" si="102"/>
        <v>0</v>
      </c>
      <c r="G106" s="7">
        <f t="shared" si="102"/>
        <v>100</v>
      </c>
      <c r="H106" s="7">
        <f t="shared" si="102"/>
        <v>0</v>
      </c>
      <c r="I106" s="7">
        <f t="shared" si="102"/>
        <v>0</v>
      </c>
      <c r="J106" s="59">
        <f t="shared" ref="J106" si="109">J216</f>
        <v>3</v>
      </c>
    </row>
    <row r="107" spans="1:10" ht="15" customHeight="1" x14ac:dyDescent="0.15">
      <c r="A107" s="8"/>
      <c r="B107" s="9" t="s">
        <v>16</v>
      </c>
      <c r="C107" s="51">
        <f t="shared" si="78"/>
        <v>147</v>
      </c>
      <c r="D107" s="11">
        <f t="shared" si="102"/>
        <v>31.972789115646261</v>
      </c>
      <c r="E107" s="11">
        <f t="shared" si="102"/>
        <v>5.4421768707482991</v>
      </c>
      <c r="F107" s="11">
        <f t="shared" si="102"/>
        <v>8.1632653061224492</v>
      </c>
      <c r="G107" s="11">
        <f t="shared" si="102"/>
        <v>4.7619047619047619</v>
      </c>
      <c r="H107" s="11">
        <f t="shared" si="102"/>
        <v>4.7619047619047619</v>
      </c>
      <c r="I107" s="11">
        <f t="shared" si="102"/>
        <v>44.897959183673471</v>
      </c>
      <c r="J107" s="38">
        <f t="shared" ref="J107" si="110">J217</f>
        <v>1.4320987654320987</v>
      </c>
    </row>
    <row r="108" spans="1:10" ht="15" customHeight="1" x14ac:dyDescent="0.15">
      <c r="A108" s="2" t="s">
        <v>102</v>
      </c>
      <c r="B108" s="12" t="s">
        <v>225</v>
      </c>
      <c r="C108" s="17">
        <f t="shared" si="78"/>
        <v>266</v>
      </c>
      <c r="D108" s="16">
        <f t="shared" si="102"/>
        <v>42.857142857142854</v>
      </c>
      <c r="E108" s="16">
        <f t="shared" si="102"/>
        <v>12.030075187969924</v>
      </c>
      <c r="F108" s="16">
        <f t="shared" si="102"/>
        <v>7.518796992481203</v>
      </c>
      <c r="G108" s="16">
        <f t="shared" si="102"/>
        <v>9.0225563909774422</v>
      </c>
      <c r="H108" s="16">
        <f t="shared" si="102"/>
        <v>6.0150375939849621</v>
      </c>
      <c r="I108" s="16">
        <f t="shared" si="102"/>
        <v>22.556390977443609</v>
      </c>
      <c r="J108" s="18">
        <f t="shared" ref="J108" si="111">J218</f>
        <v>1.4077669902912622</v>
      </c>
    </row>
    <row r="109" spans="1:10" ht="15" customHeight="1" x14ac:dyDescent="0.15">
      <c r="A109" s="229" t="s">
        <v>345</v>
      </c>
      <c r="B109" s="5" t="s">
        <v>104</v>
      </c>
      <c r="C109" s="50">
        <f t="shared" si="78"/>
        <v>799</v>
      </c>
      <c r="D109" s="7">
        <f t="shared" si="102"/>
        <v>28.660826032540676</v>
      </c>
      <c r="E109" s="7">
        <f t="shared" si="102"/>
        <v>13.642052565707132</v>
      </c>
      <c r="F109" s="7">
        <f t="shared" si="102"/>
        <v>12.14017521902378</v>
      </c>
      <c r="G109" s="7">
        <f t="shared" si="102"/>
        <v>12.515644555694619</v>
      </c>
      <c r="H109" s="7">
        <f t="shared" si="102"/>
        <v>9.136420525657071</v>
      </c>
      <c r="I109" s="7">
        <f t="shared" si="102"/>
        <v>23.90488110137672</v>
      </c>
      <c r="J109" s="59">
        <f t="shared" ref="J109" si="112">J219</f>
        <v>1.993421052631579</v>
      </c>
    </row>
    <row r="110" spans="1:10" ht="15" customHeight="1" x14ac:dyDescent="0.15">
      <c r="A110" s="230"/>
      <c r="B110" s="9" t="s">
        <v>2</v>
      </c>
      <c r="C110" s="51">
        <f t="shared" si="78"/>
        <v>83</v>
      </c>
      <c r="D110" s="11">
        <f t="shared" ref="D110:I110" si="113">IF($C110=0,0,D220/$C110*100)</f>
        <v>28.915662650602407</v>
      </c>
      <c r="E110" s="11">
        <f t="shared" si="113"/>
        <v>7.2289156626506017</v>
      </c>
      <c r="F110" s="11">
        <f t="shared" si="113"/>
        <v>10.843373493975903</v>
      </c>
      <c r="G110" s="11">
        <f t="shared" si="113"/>
        <v>4.8192771084337354</v>
      </c>
      <c r="H110" s="11">
        <f t="shared" si="113"/>
        <v>4.8192771084337354</v>
      </c>
      <c r="I110" s="11">
        <f t="shared" si="113"/>
        <v>43.373493975903614</v>
      </c>
      <c r="J110" s="38">
        <f t="shared" ref="J110" si="114">J220</f>
        <v>1.2340425531914894</v>
      </c>
    </row>
    <row r="112" spans="1:10" ht="15" hidden="1" customHeight="1" x14ac:dyDescent="0.15"/>
    <row r="113" spans="1:10" ht="15" hidden="1" customHeight="1" x14ac:dyDescent="0.15"/>
    <row r="114" spans="1:10" ht="15" hidden="1" customHeight="1" x14ac:dyDescent="0.15">
      <c r="A114" s="35" t="s">
        <v>0</v>
      </c>
      <c r="B114" s="36"/>
      <c r="C114" s="41">
        <v>1148</v>
      </c>
      <c r="D114" s="41">
        <v>367</v>
      </c>
      <c r="E114" s="41">
        <v>147</v>
      </c>
      <c r="F114" s="41">
        <v>126</v>
      </c>
      <c r="G114" s="41">
        <v>128</v>
      </c>
      <c r="H114" s="41">
        <v>93</v>
      </c>
      <c r="I114" s="41">
        <v>287</v>
      </c>
      <c r="J114" s="1">
        <v>1.8118466898954704</v>
      </c>
    </row>
    <row r="115" spans="1:10" ht="15" hidden="1" customHeight="1" x14ac:dyDescent="0.15">
      <c r="A115" s="13"/>
      <c r="B115" s="37"/>
      <c r="C115" s="41"/>
      <c r="D115" s="41"/>
      <c r="E115" s="41"/>
      <c r="F115" s="41"/>
      <c r="G115" s="41"/>
      <c r="H115" s="41"/>
      <c r="I115" s="41"/>
    </row>
    <row r="116" spans="1:10" ht="15" hidden="1" customHeight="1" x14ac:dyDescent="0.15">
      <c r="A116" s="2" t="s">
        <v>13</v>
      </c>
      <c r="B116" s="12" t="s">
        <v>4</v>
      </c>
      <c r="C116" s="41">
        <v>186</v>
      </c>
      <c r="D116" s="41">
        <v>38</v>
      </c>
      <c r="E116" s="41">
        <v>21</v>
      </c>
      <c r="F116" s="41">
        <v>20</v>
      </c>
      <c r="G116" s="41">
        <v>28</v>
      </c>
      <c r="H116" s="41">
        <v>32</v>
      </c>
      <c r="I116" s="41">
        <v>47</v>
      </c>
      <c r="J116" s="1">
        <v>3.064748201438849</v>
      </c>
    </row>
    <row r="117" spans="1:10" ht="15" hidden="1" customHeight="1" x14ac:dyDescent="0.15">
      <c r="A117" s="3"/>
      <c r="B117" s="5" t="s">
        <v>5</v>
      </c>
      <c r="C117" s="41">
        <v>95</v>
      </c>
      <c r="D117" s="41">
        <v>24</v>
      </c>
      <c r="E117" s="41">
        <v>9</v>
      </c>
      <c r="F117" s="41">
        <v>20</v>
      </c>
      <c r="G117" s="41">
        <v>13</v>
      </c>
      <c r="H117" s="41">
        <v>12</v>
      </c>
      <c r="I117" s="41">
        <v>17</v>
      </c>
      <c r="J117" s="1">
        <v>2.4102564102564101</v>
      </c>
    </row>
    <row r="118" spans="1:10" ht="15" hidden="1" customHeight="1" x14ac:dyDescent="0.15">
      <c r="A118" s="3"/>
      <c r="B118" s="5" t="s">
        <v>6</v>
      </c>
      <c r="C118" s="41">
        <v>161</v>
      </c>
      <c r="D118" s="41">
        <v>37</v>
      </c>
      <c r="E118" s="41">
        <v>20</v>
      </c>
      <c r="F118" s="41">
        <v>18</v>
      </c>
      <c r="G118" s="41">
        <v>23</v>
      </c>
      <c r="H118" s="41">
        <v>13</v>
      </c>
      <c r="I118" s="41">
        <v>50</v>
      </c>
      <c r="J118" s="1">
        <v>2.1261261261261262</v>
      </c>
    </row>
    <row r="119" spans="1:10" ht="15" hidden="1" customHeight="1" x14ac:dyDescent="0.15">
      <c r="A119" s="13"/>
      <c r="B119" s="14" t="s">
        <v>7</v>
      </c>
      <c r="C119" s="41">
        <v>706</v>
      </c>
      <c r="D119" s="41">
        <v>268</v>
      </c>
      <c r="E119" s="41">
        <v>97</v>
      </c>
      <c r="F119" s="41">
        <v>68</v>
      </c>
      <c r="G119" s="41">
        <v>64</v>
      </c>
      <c r="H119" s="41">
        <v>36</v>
      </c>
      <c r="I119" s="41">
        <v>173</v>
      </c>
      <c r="J119" s="1">
        <v>1.3320825515947468</v>
      </c>
    </row>
    <row r="120" spans="1:10" ht="15" hidden="1" customHeight="1" x14ac:dyDescent="0.15">
      <c r="A120" s="3" t="s">
        <v>14</v>
      </c>
      <c r="B120" s="5" t="s">
        <v>9</v>
      </c>
      <c r="C120" s="41">
        <v>206</v>
      </c>
      <c r="D120" s="41">
        <v>46</v>
      </c>
      <c r="E120" s="41">
        <v>22</v>
      </c>
      <c r="F120" s="41">
        <v>33</v>
      </c>
      <c r="G120" s="41">
        <v>34</v>
      </c>
      <c r="H120" s="41">
        <v>26</v>
      </c>
      <c r="I120" s="41">
        <v>45</v>
      </c>
      <c r="J120" s="1">
        <v>2.4658385093167703</v>
      </c>
    </row>
    <row r="121" spans="1:10" ht="15" hidden="1" customHeight="1" x14ac:dyDescent="0.15">
      <c r="A121" s="3"/>
      <c r="B121" s="5" t="s">
        <v>10</v>
      </c>
      <c r="C121" s="41">
        <v>176</v>
      </c>
      <c r="D121" s="41">
        <v>56</v>
      </c>
      <c r="E121" s="41">
        <v>21</v>
      </c>
      <c r="F121" s="41">
        <v>18</v>
      </c>
      <c r="G121" s="41">
        <v>22</v>
      </c>
      <c r="H121" s="41">
        <v>9</v>
      </c>
      <c r="I121" s="41">
        <v>50</v>
      </c>
      <c r="J121" s="1">
        <v>1.6507936507936507</v>
      </c>
    </row>
    <row r="122" spans="1:10" ht="15" hidden="1" customHeight="1" x14ac:dyDescent="0.15">
      <c r="A122" s="3"/>
      <c r="B122" s="5" t="s">
        <v>11</v>
      </c>
      <c r="C122" s="41">
        <v>599</v>
      </c>
      <c r="D122" s="41">
        <v>207</v>
      </c>
      <c r="E122" s="41">
        <v>76</v>
      </c>
      <c r="F122" s="41">
        <v>64</v>
      </c>
      <c r="G122" s="41">
        <v>50</v>
      </c>
      <c r="H122" s="41">
        <v>52</v>
      </c>
      <c r="I122" s="41">
        <v>150</v>
      </c>
      <c r="J122" s="1">
        <v>1.7483296213808464</v>
      </c>
    </row>
    <row r="123" spans="1:10" ht="15" hidden="1" customHeight="1" x14ac:dyDescent="0.15">
      <c r="A123" s="13"/>
      <c r="B123" s="14" t="s">
        <v>12</v>
      </c>
      <c r="C123" s="41">
        <v>167</v>
      </c>
      <c r="D123" s="41">
        <v>58</v>
      </c>
      <c r="E123" s="41">
        <v>28</v>
      </c>
      <c r="F123" s="41">
        <v>11</v>
      </c>
      <c r="G123" s="41">
        <v>22</v>
      </c>
      <c r="H123" s="41">
        <v>6</v>
      </c>
      <c r="I123" s="41">
        <v>42</v>
      </c>
      <c r="J123" s="1">
        <v>1.36</v>
      </c>
    </row>
    <row r="124" spans="1:10" ht="15" hidden="1" customHeight="1" x14ac:dyDescent="0.15">
      <c r="A124" s="3" t="s">
        <v>15</v>
      </c>
      <c r="B124" s="5" t="s">
        <v>65</v>
      </c>
      <c r="C124" s="41">
        <v>35</v>
      </c>
      <c r="D124" s="41">
        <v>8</v>
      </c>
      <c r="E124" s="41">
        <v>2</v>
      </c>
      <c r="F124" s="41">
        <v>5</v>
      </c>
      <c r="G124" s="41">
        <v>8</v>
      </c>
      <c r="H124" s="41">
        <v>5</v>
      </c>
      <c r="I124" s="41">
        <v>7</v>
      </c>
      <c r="J124" s="1">
        <v>3.0714285714285716</v>
      </c>
    </row>
    <row r="125" spans="1:10" ht="15" hidden="1" customHeight="1" x14ac:dyDescent="0.15">
      <c r="A125" s="3"/>
      <c r="B125" s="5" t="s">
        <v>66</v>
      </c>
      <c r="C125" s="41">
        <v>44</v>
      </c>
      <c r="D125" s="41">
        <v>6</v>
      </c>
      <c r="E125" s="41">
        <v>1</v>
      </c>
      <c r="F125" s="41">
        <v>7</v>
      </c>
      <c r="G125" s="41">
        <v>10</v>
      </c>
      <c r="H125" s="41">
        <v>10</v>
      </c>
      <c r="I125" s="41">
        <v>10</v>
      </c>
      <c r="J125" s="1">
        <v>3.5294117647058822</v>
      </c>
    </row>
    <row r="126" spans="1:10" ht="15" hidden="1" customHeight="1" x14ac:dyDescent="0.15">
      <c r="A126" s="3"/>
      <c r="B126" s="5" t="s">
        <v>67</v>
      </c>
      <c r="C126" s="41">
        <v>53</v>
      </c>
      <c r="D126" s="41">
        <v>13</v>
      </c>
      <c r="E126" s="41">
        <v>8</v>
      </c>
      <c r="F126" s="41">
        <v>7</v>
      </c>
      <c r="G126" s="41">
        <v>4</v>
      </c>
      <c r="H126" s="41">
        <v>6</v>
      </c>
      <c r="I126" s="41">
        <v>15</v>
      </c>
      <c r="J126" s="1">
        <v>2.1315789473684212</v>
      </c>
    </row>
    <row r="127" spans="1:10" ht="15" hidden="1" customHeight="1" x14ac:dyDescent="0.15">
      <c r="A127" s="3"/>
      <c r="B127" s="5" t="s">
        <v>68</v>
      </c>
      <c r="C127" s="41">
        <v>50</v>
      </c>
      <c r="D127" s="41">
        <v>10</v>
      </c>
      <c r="E127" s="41">
        <v>13</v>
      </c>
      <c r="F127" s="41">
        <v>5</v>
      </c>
      <c r="G127" s="41">
        <v>7</v>
      </c>
      <c r="H127" s="41">
        <v>4</v>
      </c>
      <c r="I127" s="41">
        <v>11</v>
      </c>
      <c r="J127" s="1">
        <v>2.0512820512820511</v>
      </c>
    </row>
    <row r="128" spans="1:10" ht="15" hidden="1" customHeight="1" x14ac:dyDescent="0.15">
      <c r="A128" s="3"/>
      <c r="B128" s="5" t="s">
        <v>69</v>
      </c>
      <c r="C128" s="41">
        <v>95</v>
      </c>
      <c r="D128" s="41">
        <v>24</v>
      </c>
      <c r="E128" s="41">
        <v>10</v>
      </c>
      <c r="F128" s="41">
        <v>7</v>
      </c>
      <c r="G128" s="41">
        <v>13</v>
      </c>
      <c r="H128" s="41">
        <v>10</v>
      </c>
      <c r="I128" s="41">
        <v>31</v>
      </c>
      <c r="J128" s="1">
        <v>2.203125</v>
      </c>
    </row>
    <row r="129" spans="1:10" ht="15" hidden="1" customHeight="1" x14ac:dyDescent="0.15">
      <c r="A129" s="3"/>
      <c r="B129" s="5" t="s">
        <v>70</v>
      </c>
      <c r="C129" s="41">
        <v>115</v>
      </c>
      <c r="D129" s="41">
        <v>22</v>
      </c>
      <c r="E129" s="41">
        <v>10</v>
      </c>
      <c r="F129" s="41">
        <v>13</v>
      </c>
      <c r="G129" s="41">
        <v>17</v>
      </c>
      <c r="H129" s="41">
        <v>16</v>
      </c>
      <c r="I129" s="41">
        <v>37</v>
      </c>
      <c r="J129" s="1">
        <v>3.1538461538461537</v>
      </c>
    </row>
    <row r="130" spans="1:10" ht="15" hidden="1" customHeight="1" x14ac:dyDescent="0.15">
      <c r="A130" s="3"/>
      <c r="B130" s="5" t="s">
        <v>71</v>
      </c>
      <c r="C130" s="41">
        <v>188</v>
      </c>
      <c r="D130" s="41">
        <v>60</v>
      </c>
      <c r="E130" s="41">
        <v>26</v>
      </c>
      <c r="F130" s="41">
        <v>26</v>
      </c>
      <c r="G130" s="41">
        <v>17</v>
      </c>
      <c r="H130" s="41">
        <v>17</v>
      </c>
      <c r="I130" s="41">
        <v>42</v>
      </c>
      <c r="J130" s="1">
        <v>1.726027397260274</v>
      </c>
    </row>
    <row r="131" spans="1:10" ht="15" hidden="1" customHeight="1" x14ac:dyDescent="0.15">
      <c r="A131" s="8"/>
      <c r="B131" s="9" t="s">
        <v>7</v>
      </c>
      <c r="C131" s="41">
        <v>568</v>
      </c>
      <c r="D131" s="41">
        <v>224</v>
      </c>
      <c r="E131" s="41">
        <v>77</v>
      </c>
      <c r="F131" s="41">
        <v>56</v>
      </c>
      <c r="G131" s="41">
        <v>52</v>
      </c>
      <c r="H131" s="41">
        <v>25</v>
      </c>
      <c r="I131" s="41">
        <v>134</v>
      </c>
      <c r="J131" s="1">
        <v>1.2764976958525345</v>
      </c>
    </row>
    <row r="132" spans="1:10" ht="15" hidden="1" customHeight="1" x14ac:dyDescent="0.15">
      <c r="A132" s="2" t="s">
        <v>184</v>
      </c>
      <c r="B132" s="12" t="s">
        <v>185</v>
      </c>
      <c r="C132" s="41">
        <v>670</v>
      </c>
      <c r="D132" s="41">
        <v>196</v>
      </c>
      <c r="E132" s="41">
        <v>100</v>
      </c>
      <c r="F132" s="41">
        <v>82</v>
      </c>
      <c r="G132" s="41">
        <v>66</v>
      </c>
      <c r="H132" s="41">
        <v>53</v>
      </c>
      <c r="I132" s="41">
        <v>173</v>
      </c>
      <c r="J132" s="1">
        <v>1.8229376257545271</v>
      </c>
    </row>
    <row r="133" spans="1:10" ht="15" hidden="1" customHeight="1" x14ac:dyDescent="0.15">
      <c r="A133" s="3" t="s">
        <v>200</v>
      </c>
      <c r="B133" s="5" t="s">
        <v>186</v>
      </c>
      <c r="C133" s="41">
        <v>287</v>
      </c>
      <c r="D133" s="41">
        <v>107</v>
      </c>
      <c r="E133" s="41">
        <v>30</v>
      </c>
      <c r="F133" s="41">
        <v>30</v>
      </c>
      <c r="G133" s="41">
        <v>33</v>
      </c>
      <c r="H133" s="41">
        <v>28</v>
      </c>
      <c r="I133" s="41">
        <v>59</v>
      </c>
      <c r="J133" s="1">
        <v>1.8771929824561404</v>
      </c>
    </row>
    <row r="134" spans="1:10" ht="15" hidden="1" customHeight="1" x14ac:dyDescent="0.15">
      <c r="A134" s="3" t="s">
        <v>201</v>
      </c>
      <c r="B134" s="5" t="s">
        <v>187</v>
      </c>
      <c r="C134" s="41">
        <v>89</v>
      </c>
      <c r="D134" s="41">
        <v>32</v>
      </c>
      <c r="E134" s="41">
        <v>6</v>
      </c>
      <c r="F134" s="41">
        <v>6</v>
      </c>
      <c r="G134" s="41">
        <v>12</v>
      </c>
      <c r="H134" s="41">
        <v>7</v>
      </c>
      <c r="I134" s="41">
        <v>26</v>
      </c>
      <c r="J134" s="1">
        <v>1.6349206349206349</v>
      </c>
    </row>
    <row r="135" spans="1:10" ht="15" hidden="1" customHeight="1" x14ac:dyDescent="0.15">
      <c r="A135" s="13"/>
      <c r="B135" s="14" t="s">
        <v>2</v>
      </c>
      <c r="C135" s="41">
        <v>102</v>
      </c>
      <c r="D135" s="41">
        <v>32</v>
      </c>
      <c r="E135" s="41">
        <v>11</v>
      </c>
      <c r="F135" s="41">
        <v>8</v>
      </c>
      <c r="G135" s="41">
        <v>17</v>
      </c>
      <c r="H135" s="41">
        <v>5</v>
      </c>
      <c r="I135" s="41">
        <v>29</v>
      </c>
      <c r="J135" s="1">
        <v>1.6849315068493151</v>
      </c>
    </row>
    <row r="136" spans="1:10" ht="15" hidden="1" customHeight="1" x14ac:dyDescent="0.15">
      <c r="A136" s="3" t="s">
        <v>188</v>
      </c>
      <c r="B136" s="5" t="s">
        <v>190</v>
      </c>
      <c r="C136" s="41">
        <v>278</v>
      </c>
      <c r="D136" s="41">
        <v>81</v>
      </c>
      <c r="E136" s="41">
        <v>43</v>
      </c>
      <c r="F136" s="41">
        <v>34</v>
      </c>
      <c r="G136" s="41">
        <v>31</v>
      </c>
      <c r="H136" s="41">
        <v>25</v>
      </c>
      <c r="I136" s="41">
        <v>64</v>
      </c>
      <c r="J136" s="1">
        <v>1.8785046728971964</v>
      </c>
    </row>
    <row r="137" spans="1:10" ht="15" hidden="1" customHeight="1" x14ac:dyDescent="0.15">
      <c r="A137" s="3" t="s">
        <v>264</v>
      </c>
      <c r="B137" s="5" t="s">
        <v>191</v>
      </c>
      <c r="C137" s="41">
        <v>106</v>
      </c>
      <c r="D137" s="41">
        <v>47</v>
      </c>
      <c r="E137" s="41">
        <v>18</v>
      </c>
      <c r="F137" s="41">
        <v>8</v>
      </c>
      <c r="G137" s="41">
        <v>9</v>
      </c>
      <c r="H137" s="41">
        <v>5</v>
      </c>
      <c r="I137" s="41">
        <v>19</v>
      </c>
      <c r="J137" s="1">
        <v>1.1839080459770115</v>
      </c>
    </row>
    <row r="138" spans="1:10" ht="15" hidden="1" customHeight="1" x14ac:dyDescent="0.15">
      <c r="A138" s="3"/>
      <c r="B138" s="5" t="s">
        <v>192</v>
      </c>
      <c r="C138" s="41">
        <v>718</v>
      </c>
      <c r="D138" s="41">
        <v>226</v>
      </c>
      <c r="E138" s="41">
        <v>78</v>
      </c>
      <c r="F138" s="41">
        <v>80</v>
      </c>
      <c r="G138" s="41">
        <v>84</v>
      </c>
      <c r="H138" s="41">
        <v>60</v>
      </c>
      <c r="I138" s="41">
        <v>190</v>
      </c>
      <c r="J138" s="1">
        <v>1.9109848484848484</v>
      </c>
    </row>
    <row r="139" spans="1:10" ht="15" hidden="1" customHeight="1" x14ac:dyDescent="0.15">
      <c r="A139" s="13"/>
      <c r="B139" s="14" t="s">
        <v>2</v>
      </c>
      <c r="C139" s="41">
        <v>46</v>
      </c>
      <c r="D139" s="41">
        <v>13</v>
      </c>
      <c r="E139" s="41">
        <v>8</v>
      </c>
      <c r="F139" s="41">
        <v>4</v>
      </c>
      <c r="G139" s="41">
        <v>4</v>
      </c>
      <c r="H139" s="41">
        <v>3</v>
      </c>
      <c r="I139" s="41">
        <v>14</v>
      </c>
      <c r="J139" s="1">
        <v>1.4375</v>
      </c>
    </row>
    <row r="140" spans="1:10" ht="15" hidden="1" customHeight="1" x14ac:dyDescent="0.15">
      <c r="A140" s="3" t="s">
        <v>193</v>
      </c>
      <c r="B140" s="5" t="s">
        <v>195</v>
      </c>
      <c r="C140" s="41">
        <v>1078</v>
      </c>
      <c r="D140" s="41">
        <v>341</v>
      </c>
      <c r="E140" s="41">
        <v>136</v>
      </c>
      <c r="F140" s="41">
        <v>118</v>
      </c>
      <c r="G140" s="41">
        <v>123</v>
      </c>
      <c r="H140" s="41">
        <v>88</v>
      </c>
      <c r="I140" s="41">
        <v>272</v>
      </c>
      <c r="J140" s="1">
        <v>1.8362282878411911</v>
      </c>
    </row>
    <row r="141" spans="1:10" ht="15" hidden="1" customHeight="1" x14ac:dyDescent="0.15">
      <c r="A141" s="3" t="s">
        <v>194</v>
      </c>
      <c r="B141" s="5" t="s">
        <v>196</v>
      </c>
      <c r="C141" s="41">
        <v>44</v>
      </c>
      <c r="D141" s="41">
        <v>17</v>
      </c>
      <c r="E141" s="41">
        <v>7</v>
      </c>
      <c r="F141" s="41">
        <v>7</v>
      </c>
      <c r="G141" s="41">
        <v>3</v>
      </c>
      <c r="H141" s="41">
        <v>4</v>
      </c>
      <c r="I141" s="41">
        <v>6</v>
      </c>
      <c r="J141" s="1">
        <v>1.6578947368421053</v>
      </c>
    </row>
    <row r="142" spans="1:10" ht="15" hidden="1" customHeight="1" x14ac:dyDescent="0.15">
      <c r="A142" s="8"/>
      <c r="B142" s="9" t="s">
        <v>2</v>
      </c>
      <c r="C142" s="41">
        <v>26</v>
      </c>
      <c r="D142" s="41">
        <v>9</v>
      </c>
      <c r="E142" s="41">
        <v>4</v>
      </c>
      <c r="F142" s="41">
        <v>1</v>
      </c>
      <c r="G142" s="41">
        <v>2</v>
      </c>
      <c r="H142" s="41">
        <v>1</v>
      </c>
      <c r="I142" s="41">
        <v>9</v>
      </c>
      <c r="J142" s="1">
        <v>1</v>
      </c>
    </row>
    <row r="143" spans="1:10" ht="15" hidden="1" customHeight="1" x14ac:dyDescent="0.15">
      <c r="A143" s="3" t="s">
        <v>197</v>
      </c>
      <c r="B143" s="5" t="s">
        <v>195</v>
      </c>
      <c r="C143" s="41">
        <v>1064</v>
      </c>
      <c r="D143" s="41">
        <v>338</v>
      </c>
      <c r="E143" s="41">
        <v>133</v>
      </c>
      <c r="F143" s="41">
        <v>121</v>
      </c>
      <c r="G143" s="41">
        <v>120</v>
      </c>
      <c r="H143" s="41">
        <v>91</v>
      </c>
      <c r="I143" s="41">
        <v>261</v>
      </c>
      <c r="J143" s="1">
        <v>1.8580323785803239</v>
      </c>
    </row>
    <row r="144" spans="1:10" ht="15" hidden="1" customHeight="1" x14ac:dyDescent="0.15">
      <c r="A144" s="52" t="s">
        <v>198</v>
      </c>
      <c r="B144" s="5" t="s">
        <v>196</v>
      </c>
      <c r="C144" s="41">
        <v>68</v>
      </c>
      <c r="D144" s="41">
        <v>21</v>
      </c>
      <c r="E144" s="41">
        <v>13</v>
      </c>
      <c r="F144" s="41">
        <v>4</v>
      </c>
      <c r="G144" s="41">
        <v>8</v>
      </c>
      <c r="H144" s="41">
        <v>2</v>
      </c>
      <c r="I144" s="41">
        <v>20</v>
      </c>
      <c r="J144" s="1">
        <v>1.3541666666666667</v>
      </c>
    </row>
    <row r="145" spans="1:10" ht="15" hidden="1" customHeight="1" x14ac:dyDescent="0.15">
      <c r="A145" s="8"/>
      <c r="B145" s="9" t="s">
        <v>2</v>
      </c>
      <c r="C145" s="41">
        <v>16</v>
      </c>
      <c r="D145" s="41">
        <v>8</v>
      </c>
      <c r="E145" s="41">
        <v>1</v>
      </c>
      <c r="F145" s="41">
        <v>1</v>
      </c>
      <c r="G145" s="41">
        <v>0</v>
      </c>
      <c r="H145" s="41">
        <v>0</v>
      </c>
      <c r="I145" s="41">
        <v>6</v>
      </c>
      <c r="J145" s="1">
        <v>0.3</v>
      </c>
    </row>
    <row r="146" spans="1:10" ht="15" hidden="1" customHeight="1" x14ac:dyDescent="0.15">
      <c r="A146" s="3" t="s">
        <v>130</v>
      </c>
      <c r="B146" s="5" t="s">
        <v>132</v>
      </c>
      <c r="C146" s="41">
        <v>105</v>
      </c>
      <c r="D146" s="41">
        <v>33</v>
      </c>
      <c r="E146" s="41">
        <v>11</v>
      </c>
      <c r="F146" s="41">
        <v>13</v>
      </c>
      <c r="G146" s="41">
        <v>10</v>
      </c>
      <c r="H146" s="41">
        <v>6</v>
      </c>
      <c r="I146" s="41">
        <v>32</v>
      </c>
      <c r="J146" s="1">
        <v>1.5205479452054795</v>
      </c>
    </row>
    <row r="147" spans="1:10" ht="15" hidden="1" customHeight="1" x14ac:dyDescent="0.15">
      <c r="A147" s="3" t="s">
        <v>199</v>
      </c>
      <c r="B147" s="5" t="s">
        <v>133</v>
      </c>
      <c r="C147" s="41">
        <v>34</v>
      </c>
      <c r="D147" s="41">
        <v>14</v>
      </c>
      <c r="E147" s="41">
        <v>4</v>
      </c>
      <c r="F147" s="41">
        <v>3</v>
      </c>
      <c r="G147" s="41">
        <v>2</v>
      </c>
      <c r="H147" s="41">
        <v>4</v>
      </c>
      <c r="I147" s="41">
        <v>7</v>
      </c>
      <c r="J147" s="1">
        <v>1.5185185185185186</v>
      </c>
    </row>
    <row r="148" spans="1:10" ht="15" hidden="1" customHeight="1" x14ac:dyDescent="0.15">
      <c r="A148" s="3"/>
      <c r="B148" s="5" t="s">
        <v>134</v>
      </c>
      <c r="C148" s="41">
        <v>90</v>
      </c>
      <c r="D148" s="41">
        <v>21</v>
      </c>
      <c r="E148" s="41">
        <v>12</v>
      </c>
      <c r="F148" s="41">
        <v>10</v>
      </c>
      <c r="G148" s="41">
        <v>11</v>
      </c>
      <c r="H148" s="41">
        <v>11</v>
      </c>
      <c r="I148" s="41">
        <v>25</v>
      </c>
      <c r="J148" s="1">
        <v>2.4153846153846152</v>
      </c>
    </row>
    <row r="149" spans="1:10" ht="15" hidden="1" customHeight="1" x14ac:dyDescent="0.15">
      <c r="A149" s="3"/>
      <c r="B149" s="5" t="s">
        <v>135</v>
      </c>
      <c r="C149" s="41">
        <v>371</v>
      </c>
      <c r="D149" s="41">
        <v>136</v>
      </c>
      <c r="E149" s="41">
        <v>52</v>
      </c>
      <c r="F149" s="41">
        <v>34</v>
      </c>
      <c r="G149" s="41">
        <v>45</v>
      </c>
      <c r="H149" s="41">
        <v>29</v>
      </c>
      <c r="I149" s="41">
        <v>75</v>
      </c>
      <c r="J149" s="1">
        <v>1.6418918918918919</v>
      </c>
    </row>
    <row r="150" spans="1:10" ht="15" hidden="1" customHeight="1" x14ac:dyDescent="0.15">
      <c r="A150" s="3"/>
      <c r="B150" s="5" t="s">
        <v>136</v>
      </c>
      <c r="C150" s="41">
        <v>405</v>
      </c>
      <c r="D150" s="41">
        <v>121</v>
      </c>
      <c r="E150" s="41">
        <v>58</v>
      </c>
      <c r="F150" s="41">
        <v>53</v>
      </c>
      <c r="G150" s="41">
        <v>45</v>
      </c>
      <c r="H150" s="41">
        <v>31</v>
      </c>
      <c r="I150" s="41">
        <v>97</v>
      </c>
      <c r="J150" s="1">
        <v>1.8961038961038961</v>
      </c>
    </row>
    <row r="151" spans="1:10" ht="15" hidden="1" customHeight="1" x14ac:dyDescent="0.15">
      <c r="A151" s="3"/>
      <c r="B151" s="5" t="s">
        <v>137</v>
      </c>
      <c r="C151" s="41">
        <v>19</v>
      </c>
      <c r="D151" s="41">
        <v>5</v>
      </c>
      <c r="E151" s="41">
        <v>1</v>
      </c>
      <c r="F151" s="41">
        <v>3</v>
      </c>
      <c r="G151" s="41">
        <v>3</v>
      </c>
      <c r="H151" s="41">
        <v>2</v>
      </c>
      <c r="I151" s="41">
        <v>5</v>
      </c>
      <c r="J151" s="1">
        <v>2.5</v>
      </c>
    </row>
    <row r="152" spans="1:10" ht="15" hidden="1" customHeight="1" x14ac:dyDescent="0.15">
      <c r="A152" s="3"/>
      <c r="B152" s="5" t="s">
        <v>123</v>
      </c>
      <c r="C152" s="41">
        <v>12</v>
      </c>
      <c r="D152" s="41">
        <v>4</v>
      </c>
      <c r="E152" s="41">
        <v>4</v>
      </c>
      <c r="F152" s="41">
        <v>1</v>
      </c>
      <c r="G152" s="41">
        <v>1</v>
      </c>
      <c r="H152" s="41">
        <v>1</v>
      </c>
      <c r="I152" s="41">
        <v>1</v>
      </c>
      <c r="J152" s="1">
        <v>1.4545454545454546</v>
      </c>
    </row>
    <row r="153" spans="1:10" ht="15" hidden="1" customHeight="1" x14ac:dyDescent="0.15">
      <c r="A153" s="8"/>
      <c r="B153" s="9" t="s">
        <v>2</v>
      </c>
      <c r="C153" s="41">
        <v>112</v>
      </c>
      <c r="D153" s="41">
        <v>33</v>
      </c>
      <c r="E153" s="41">
        <v>5</v>
      </c>
      <c r="F153" s="41">
        <v>9</v>
      </c>
      <c r="G153" s="41">
        <v>11</v>
      </c>
      <c r="H153" s="41">
        <v>9</v>
      </c>
      <c r="I153" s="41">
        <v>45</v>
      </c>
      <c r="J153" s="1">
        <v>1.9402985074626866</v>
      </c>
    </row>
    <row r="154" spans="1:10" ht="15" hidden="1" customHeight="1" x14ac:dyDescent="0.15">
      <c r="A154" s="2" t="s">
        <v>202</v>
      </c>
      <c r="B154" s="12" t="s">
        <v>203</v>
      </c>
      <c r="C154" s="41">
        <v>74</v>
      </c>
      <c r="D154" s="41">
        <v>31</v>
      </c>
      <c r="E154" s="41">
        <v>8</v>
      </c>
      <c r="F154" s="41">
        <v>7</v>
      </c>
      <c r="G154" s="41">
        <v>7</v>
      </c>
      <c r="H154" s="41">
        <v>4</v>
      </c>
      <c r="I154" s="41">
        <v>17</v>
      </c>
      <c r="J154" s="1">
        <v>1.3333333333333333</v>
      </c>
    </row>
    <row r="155" spans="1:10" ht="15" hidden="1" customHeight="1" x14ac:dyDescent="0.15">
      <c r="A155" s="3" t="s">
        <v>358</v>
      </c>
      <c r="B155" s="5" t="s">
        <v>204</v>
      </c>
      <c r="C155" s="41">
        <v>337</v>
      </c>
      <c r="D155" s="41">
        <v>131</v>
      </c>
      <c r="E155" s="41">
        <v>49</v>
      </c>
      <c r="F155" s="41">
        <v>38</v>
      </c>
      <c r="G155" s="41">
        <v>32</v>
      </c>
      <c r="H155" s="41">
        <v>11</v>
      </c>
      <c r="I155" s="41">
        <v>76</v>
      </c>
      <c r="J155" s="1">
        <v>1.2490421455938698</v>
      </c>
    </row>
    <row r="156" spans="1:10" ht="15" hidden="1" customHeight="1" x14ac:dyDescent="0.15">
      <c r="A156" s="3"/>
      <c r="B156" s="5" t="s">
        <v>205</v>
      </c>
      <c r="C156" s="41">
        <v>363</v>
      </c>
      <c r="D156" s="41">
        <v>95</v>
      </c>
      <c r="E156" s="41">
        <v>53</v>
      </c>
      <c r="F156" s="41">
        <v>39</v>
      </c>
      <c r="G156" s="41">
        <v>50</v>
      </c>
      <c r="H156" s="41">
        <v>38</v>
      </c>
      <c r="I156" s="41">
        <v>88</v>
      </c>
      <c r="J156" s="1">
        <v>2.2400000000000002</v>
      </c>
    </row>
    <row r="157" spans="1:10" ht="15" hidden="1" customHeight="1" x14ac:dyDescent="0.15">
      <c r="A157" s="3"/>
      <c r="B157" s="5" t="s">
        <v>206</v>
      </c>
      <c r="C157" s="41">
        <v>122</v>
      </c>
      <c r="D157" s="41">
        <v>36</v>
      </c>
      <c r="E157" s="41">
        <v>13</v>
      </c>
      <c r="F157" s="41">
        <v>17</v>
      </c>
      <c r="G157" s="41">
        <v>18</v>
      </c>
      <c r="H157" s="41">
        <v>16</v>
      </c>
      <c r="I157" s="41">
        <v>22</v>
      </c>
      <c r="J157" s="1">
        <v>2.19</v>
      </c>
    </row>
    <row r="158" spans="1:10" ht="15" hidden="1" customHeight="1" x14ac:dyDescent="0.15">
      <c r="A158" s="3"/>
      <c r="B158" s="5" t="s">
        <v>207</v>
      </c>
      <c r="C158" s="41">
        <v>32</v>
      </c>
      <c r="D158" s="41">
        <v>2</v>
      </c>
      <c r="E158" s="41">
        <v>5</v>
      </c>
      <c r="F158" s="41">
        <v>1</v>
      </c>
      <c r="G158" s="41">
        <v>3</v>
      </c>
      <c r="H158" s="41">
        <v>10</v>
      </c>
      <c r="I158" s="41">
        <v>11</v>
      </c>
      <c r="J158" s="1">
        <v>4.8571428571428568</v>
      </c>
    </row>
    <row r="159" spans="1:10" ht="15" hidden="1" customHeight="1" x14ac:dyDescent="0.15">
      <c r="A159" s="13"/>
      <c r="B159" s="14" t="s">
        <v>16</v>
      </c>
      <c r="C159" s="41">
        <v>220</v>
      </c>
      <c r="D159" s="41">
        <v>72</v>
      </c>
      <c r="E159" s="41">
        <v>19</v>
      </c>
      <c r="F159" s="41">
        <v>24</v>
      </c>
      <c r="G159" s="41">
        <v>18</v>
      </c>
      <c r="H159" s="41">
        <v>14</v>
      </c>
      <c r="I159" s="41">
        <v>73</v>
      </c>
      <c r="J159" s="1">
        <v>1.5034013605442176</v>
      </c>
    </row>
    <row r="160" spans="1:10" ht="15" hidden="1" customHeight="1" x14ac:dyDescent="0.15">
      <c r="A160" s="2" t="s">
        <v>390</v>
      </c>
      <c r="B160" s="12" t="s">
        <v>391</v>
      </c>
      <c r="C160" s="41">
        <v>85</v>
      </c>
      <c r="D160" s="41">
        <v>34</v>
      </c>
      <c r="E160" s="41">
        <v>9</v>
      </c>
      <c r="F160" s="41">
        <v>11</v>
      </c>
      <c r="G160" s="41">
        <v>5</v>
      </c>
      <c r="H160" s="41">
        <v>5</v>
      </c>
      <c r="I160" s="41">
        <v>21</v>
      </c>
      <c r="J160" s="1">
        <v>1.453125</v>
      </c>
    </row>
    <row r="161" spans="1:10" ht="15" hidden="1" customHeight="1" x14ac:dyDescent="0.15">
      <c r="A161" s="3" t="s">
        <v>397</v>
      </c>
      <c r="B161" s="5" t="s">
        <v>392</v>
      </c>
      <c r="C161" s="41">
        <v>584</v>
      </c>
      <c r="D161" s="41">
        <v>172</v>
      </c>
      <c r="E161" s="41">
        <v>79</v>
      </c>
      <c r="F161" s="41">
        <v>70</v>
      </c>
      <c r="G161" s="41">
        <v>67</v>
      </c>
      <c r="H161" s="41">
        <v>57</v>
      </c>
      <c r="I161" s="41">
        <v>139</v>
      </c>
      <c r="J161" s="1">
        <v>2.0089887640449438</v>
      </c>
    </row>
    <row r="162" spans="1:10" ht="15" hidden="1" customHeight="1" x14ac:dyDescent="0.15">
      <c r="A162" s="3" t="s">
        <v>399</v>
      </c>
      <c r="B162" s="5" t="s">
        <v>393</v>
      </c>
      <c r="C162" s="41">
        <v>362</v>
      </c>
      <c r="D162" s="41">
        <v>123</v>
      </c>
      <c r="E162" s="41">
        <v>50</v>
      </c>
      <c r="F162" s="41">
        <v>33</v>
      </c>
      <c r="G162" s="41">
        <v>44</v>
      </c>
      <c r="H162" s="41">
        <v>20</v>
      </c>
      <c r="I162" s="41">
        <v>92</v>
      </c>
      <c r="J162" s="1">
        <v>1.5296296296296297</v>
      </c>
    </row>
    <row r="163" spans="1:10" ht="15" hidden="1" customHeight="1" x14ac:dyDescent="0.15">
      <c r="A163" s="3"/>
      <c r="B163" s="5" t="s">
        <v>394</v>
      </c>
      <c r="C163" s="41">
        <v>81</v>
      </c>
      <c r="D163" s="41">
        <v>26</v>
      </c>
      <c r="E163" s="41">
        <v>6</v>
      </c>
      <c r="F163" s="41">
        <v>8</v>
      </c>
      <c r="G163" s="41">
        <v>11</v>
      </c>
      <c r="H163" s="41">
        <v>9</v>
      </c>
      <c r="I163" s="41">
        <v>21</v>
      </c>
      <c r="J163" s="1">
        <v>2.2333333333333334</v>
      </c>
    </row>
    <row r="164" spans="1:10" ht="15" hidden="1" customHeight="1" x14ac:dyDescent="0.15">
      <c r="A164" s="13"/>
      <c r="B164" s="14" t="s">
        <v>389</v>
      </c>
      <c r="C164" s="41">
        <v>36</v>
      </c>
      <c r="D164" s="41">
        <v>12</v>
      </c>
      <c r="E164" s="41">
        <v>3</v>
      </c>
      <c r="F164" s="41">
        <v>4</v>
      </c>
      <c r="G164" s="41">
        <v>1</v>
      </c>
      <c r="H164" s="41">
        <v>2</v>
      </c>
      <c r="I164" s="41">
        <v>14</v>
      </c>
      <c r="J164" s="1">
        <v>1.1818181818181819</v>
      </c>
    </row>
    <row r="165" spans="1:10" ht="15" hidden="1" customHeight="1" x14ac:dyDescent="0.15">
      <c r="A165" s="3" t="s">
        <v>208</v>
      </c>
      <c r="B165" s="5" t="s">
        <v>209</v>
      </c>
      <c r="C165" s="41">
        <v>23</v>
      </c>
      <c r="D165" s="41">
        <v>7</v>
      </c>
      <c r="E165" s="41">
        <v>3</v>
      </c>
      <c r="F165" s="41">
        <v>3</v>
      </c>
      <c r="G165" s="41">
        <v>1</v>
      </c>
      <c r="H165" s="41">
        <v>5</v>
      </c>
      <c r="I165" s="41">
        <v>4</v>
      </c>
      <c r="J165" s="1">
        <v>3.2105263157894739</v>
      </c>
    </row>
    <row r="166" spans="1:10" ht="15" hidden="1" customHeight="1" x14ac:dyDescent="0.15">
      <c r="A166" s="3" t="s">
        <v>19</v>
      </c>
      <c r="B166" s="5" t="s">
        <v>210</v>
      </c>
      <c r="C166" s="41">
        <v>1006</v>
      </c>
      <c r="D166" s="41">
        <v>327</v>
      </c>
      <c r="E166" s="41">
        <v>134</v>
      </c>
      <c r="F166" s="41">
        <v>104</v>
      </c>
      <c r="G166" s="41">
        <v>115</v>
      </c>
      <c r="H166" s="41">
        <v>76</v>
      </c>
      <c r="I166" s="41">
        <v>250</v>
      </c>
      <c r="J166" s="1">
        <v>1.7380952380952381</v>
      </c>
    </row>
    <row r="167" spans="1:10" ht="15" hidden="1" customHeight="1" x14ac:dyDescent="0.15">
      <c r="A167" s="3"/>
      <c r="B167" s="53" t="s">
        <v>211</v>
      </c>
      <c r="C167" s="41">
        <v>35</v>
      </c>
      <c r="D167" s="41">
        <v>10</v>
      </c>
      <c r="E167" s="41">
        <v>4</v>
      </c>
      <c r="F167" s="41">
        <v>3</v>
      </c>
      <c r="G167" s="41">
        <v>4</v>
      </c>
      <c r="H167" s="41">
        <v>6</v>
      </c>
      <c r="I167" s="41">
        <v>8</v>
      </c>
      <c r="J167" s="1">
        <v>2.5555555555555554</v>
      </c>
    </row>
    <row r="168" spans="1:10" ht="15" hidden="1" customHeight="1" x14ac:dyDescent="0.15">
      <c r="A168" s="3"/>
      <c r="B168" s="54" t="s">
        <v>212</v>
      </c>
      <c r="C168" s="41">
        <v>50</v>
      </c>
      <c r="D168" s="41">
        <v>10</v>
      </c>
      <c r="E168" s="41">
        <v>4</v>
      </c>
      <c r="F168" s="41">
        <v>14</v>
      </c>
      <c r="G168" s="41">
        <v>6</v>
      </c>
      <c r="H168" s="41">
        <v>3</v>
      </c>
      <c r="I168" s="41">
        <v>13</v>
      </c>
      <c r="J168" s="1">
        <v>2.2432432432432434</v>
      </c>
    </row>
    <row r="169" spans="1:10" ht="15" hidden="1" customHeight="1" x14ac:dyDescent="0.15">
      <c r="A169" s="8"/>
      <c r="B169" s="9" t="s">
        <v>2</v>
      </c>
      <c r="C169" s="41">
        <v>34</v>
      </c>
      <c r="D169" s="41">
        <v>13</v>
      </c>
      <c r="E169" s="41">
        <v>2</v>
      </c>
      <c r="F169" s="41">
        <v>2</v>
      </c>
      <c r="G169" s="41">
        <v>2</v>
      </c>
      <c r="H169" s="41">
        <v>3</v>
      </c>
      <c r="I169" s="41">
        <v>12</v>
      </c>
      <c r="J169" s="1">
        <v>1.5</v>
      </c>
    </row>
    <row r="170" spans="1:10" ht="15" hidden="1" customHeight="1" x14ac:dyDescent="0.15">
      <c r="A170" s="2" t="s">
        <v>250</v>
      </c>
      <c r="B170" s="12" t="s">
        <v>214</v>
      </c>
      <c r="C170" s="41">
        <v>763</v>
      </c>
      <c r="D170" s="41">
        <v>251</v>
      </c>
      <c r="E170" s="41">
        <v>111</v>
      </c>
      <c r="F170" s="41">
        <v>83</v>
      </c>
      <c r="G170" s="41">
        <v>74</v>
      </c>
      <c r="H170" s="41">
        <v>58</v>
      </c>
      <c r="I170" s="41">
        <v>186</v>
      </c>
      <c r="J170" s="1">
        <v>1.7123050259965338</v>
      </c>
    </row>
    <row r="171" spans="1:10" ht="15" hidden="1" customHeight="1" x14ac:dyDescent="0.15">
      <c r="A171" s="3" t="s">
        <v>213</v>
      </c>
      <c r="B171" s="5" t="s">
        <v>215</v>
      </c>
      <c r="C171" s="41">
        <v>227</v>
      </c>
      <c r="D171" s="41">
        <v>66</v>
      </c>
      <c r="E171" s="41">
        <v>24</v>
      </c>
      <c r="F171" s="41">
        <v>26</v>
      </c>
      <c r="G171" s="41">
        <v>36</v>
      </c>
      <c r="H171" s="41">
        <v>23</v>
      </c>
      <c r="I171" s="41">
        <v>52</v>
      </c>
      <c r="J171" s="1">
        <v>2.0742857142857143</v>
      </c>
    </row>
    <row r="172" spans="1:10" ht="15" hidden="1" customHeight="1" x14ac:dyDescent="0.15">
      <c r="A172" s="3"/>
      <c r="B172" s="5" t="s">
        <v>216</v>
      </c>
      <c r="C172" s="41">
        <v>81</v>
      </c>
      <c r="D172" s="41">
        <v>27</v>
      </c>
      <c r="E172" s="41">
        <v>9</v>
      </c>
      <c r="F172" s="41">
        <v>10</v>
      </c>
      <c r="G172" s="41">
        <v>6</v>
      </c>
      <c r="H172" s="41">
        <v>7</v>
      </c>
      <c r="I172" s="41">
        <v>22</v>
      </c>
      <c r="J172" s="1">
        <v>2</v>
      </c>
    </row>
    <row r="173" spans="1:10" ht="15" hidden="1" customHeight="1" x14ac:dyDescent="0.15">
      <c r="A173" s="3"/>
      <c r="B173" s="5" t="s">
        <v>217</v>
      </c>
      <c r="C173" s="41">
        <v>16</v>
      </c>
      <c r="D173" s="41">
        <v>3</v>
      </c>
      <c r="E173" s="41">
        <v>1</v>
      </c>
      <c r="F173" s="41">
        <v>2</v>
      </c>
      <c r="G173" s="41">
        <v>5</v>
      </c>
      <c r="H173" s="41">
        <v>1</v>
      </c>
      <c r="I173" s="41">
        <v>4</v>
      </c>
      <c r="J173" s="1">
        <v>2.5</v>
      </c>
    </row>
    <row r="174" spans="1:10" ht="15" hidden="1" customHeight="1" x14ac:dyDescent="0.15">
      <c r="A174" s="3"/>
      <c r="B174" s="5" t="s">
        <v>218</v>
      </c>
      <c r="C174" s="41">
        <v>15</v>
      </c>
      <c r="D174" s="41">
        <v>3</v>
      </c>
      <c r="E174" s="41">
        <v>2</v>
      </c>
      <c r="F174" s="41">
        <v>2</v>
      </c>
      <c r="G174" s="41">
        <v>2</v>
      </c>
      <c r="H174" s="41">
        <v>3</v>
      </c>
      <c r="I174" s="41">
        <v>3</v>
      </c>
      <c r="J174" s="1">
        <v>2.6666666666666665</v>
      </c>
    </row>
    <row r="175" spans="1:10" ht="15" hidden="1" customHeight="1" x14ac:dyDescent="0.15">
      <c r="A175" s="8"/>
      <c r="B175" s="9" t="s">
        <v>16</v>
      </c>
      <c r="C175" s="41">
        <v>46</v>
      </c>
      <c r="D175" s="41">
        <v>17</v>
      </c>
      <c r="E175" s="41">
        <v>0</v>
      </c>
      <c r="F175" s="41">
        <v>3</v>
      </c>
      <c r="G175" s="41">
        <v>5</v>
      </c>
      <c r="H175" s="41">
        <v>1</v>
      </c>
      <c r="I175" s="41">
        <v>20</v>
      </c>
      <c r="J175" s="1">
        <v>1.1153846153846154</v>
      </c>
    </row>
    <row r="176" spans="1:10" ht="15" hidden="1" customHeight="1" x14ac:dyDescent="0.15">
      <c r="A176" s="3" t="s">
        <v>114</v>
      </c>
      <c r="B176" s="5" t="s">
        <v>72</v>
      </c>
      <c r="C176" s="41">
        <v>199</v>
      </c>
      <c r="D176" s="41">
        <v>68</v>
      </c>
      <c r="E176" s="41">
        <v>37</v>
      </c>
      <c r="F176" s="41">
        <v>20</v>
      </c>
      <c r="G176" s="41">
        <v>28</v>
      </c>
      <c r="H176" s="41">
        <v>11</v>
      </c>
      <c r="I176" s="41">
        <v>35</v>
      </c>
      <c r="J176" s="1">
        <v>1.475609756097561</v>
      </c>
    </row>
    <row r="177" spans="1:10" ht="15" hidden="1" customHeight="1" x14ac:dyDescent="0.15">
      <c r="A177" s="3" t="s">
        <v>380</v>
      </c>
      <c r="B177" s="5" t="s">
        <v>73</v>
      </c>
      <c r="C177" s="41">
        <v>239</v>
      </c>
      <c r="D177" s="41">
        <v>97</v>
      </c>
      <c r="E177" s="41">
        <v>36</v>
      </c>
      <c r="F177" s="41">
        <v>28</v>
      </c>
      <c r="G177" s="41">
        <v>25</v>
      </c>
      <c r="H177" s="41">
        <v>18</v>
      </c>
      <c r="I177" s="41">
        <v>35</v>
      </c>
      <c r="J177" s="1">
        <v>1.5833333333333333</v>
      </c>
    </row>
    <row r="178" spans="1:10" ht="15" hidden="1" customHeight="1" x14ac:dyDescent="0.15">
      <c r="A178" s="3" t="s">
        <v>372</v>
      </c>
      <c r="B178" s="5" t="s">
        <v>74</v>
      </c>
      <c r="C178" s="41">
        <v>154</v>
      </c>
      <c r="D178" s="41">
        <v>34</v>
      </c>
      <c r="E178" s="41">
        <v>14</v>
      </c>
      <c r="F178" s="41">
        <v>20</v>
      </c>
      <c r="G178" s="41">
        <v>17</v>
      </c>
      <c r="H178" s="41">
        <v>14</v>
      </c>
      <c r="I178" s="41">
        <v>55</v>
      </c>
      <c r="J178" s="1">
        <v>2.393939393939394</v>
      </c>
    </row>
    <row r="179" spans="1:10" ht="15" hidden="1" customHeight="1" x14ac:dyDescent="0.15">
      <c r="A179" s="8"/>
      <c r="B179" s="9" t="s">
        <v>75</v>
      </c>
      <c r="C179" s="41">
        <v>556</v>
      </c>
      <c r="D179" s="41">
        <v>168</v>
      </c>
      <c r="E179" s="41">
        <v>60</v>
      </c>
      <c r="F179" s="41">
        <v>58</v>
      </c>
      <c r="G179" s="41">
        <v>58</v>
      </c>
      <c r="H179" s="41">
        <v>50</v>
      </c>
      <c r="I179" s="41">
        <v>162</v>
      </c>
      <c r="J179" s="1">
        <v>1.9238578680203047</v>
      </c>
    </row>
    <row r="180" spans="1:10" ht="15" hidden="1" customHeight="1" x14ac:dyDescent="0.15">
      <c r="A180" s="2" t="s">
        <v>138</v>
      </c>
      <c r="B180" s="12" t="s">
        <v>140</v>
      </c>
      <c r="C180" s="41">
        <v>21</v>
      </c>
      <c r="D180" s="41">
        <v>9</v>
      </c>
      <c r="E180" s="41">
        <v>8</v>
      </c>
      <c r="F180" s="41">
        <v>2</v>
      </c>
      <c r="G180" s="41">
        <v>0</v>
      </c>
      <c r="H180" s="41">
        <v>1</v>
      </c>
      <c r="I180" s="41">
        <v>1</v>
      </c>
      <c r="J180" s="1">
        <v>0.85</v>
      </c>
    </row>
    <row r="181" spans="1:10" ht="15" hidden="1" customHeight="1" x14ac:dyDescent="0.15">
      <c r="A181" s="3" t="s">
        <v>139</v>
      </c>
      <c r="B181" s="5" t="s">
        <v>141</v>
      </c>
      <c r="C181" s="41">
        <v>691</v>
      </c>
      <c r="D181" s="41">
        <v>209</v>
      </c>
      <c r="E181" s="41">
        <v>95</v>
      </c>
      <c r="F181" s="41">
        <v>81</v>
      </c>
      <c r="G181" s="41">
        <v>84</v>
      </c>
      <c r="H181" s="41">
        <v>52</v>
      </c>
      <c r="I181" s="41">
        <v>170</v>
      </c>
      <c r="J181" s="1">
        <v>1.8541266794625719</v>
      </c>
    </row>
    <row r="182" spans="1:10" ht="15" hidden="1" customHeight="1" x14ac:dyDescent="0.15">
      <c r="A182" s="3"/>
      <c r="B182" s="5" t="s">
        <v>142</v>
      </c>
      <c r="C182" s="41">
        <v>369</v>
      </c>
      <c r="D182" s="41">
        <v>130</v>
      </c>
      <c r="E182" s="41">
        <v>40</v>
      </c>
      <c r="F182" s="41">
        <v>31</v>
      </c>
      <c r="G182" s="41">
        <v>39</v>
      </c>
      <c r="H182" s="41">
        <v>38</v>
      </c>
      <c r="I182" s="41">
        <v>91</v>
      </c>
      <c r="J182" s="1">
        <v>1.8669064748201438</v>
      </c>
    </row>
    <row r="183" spans="1:10" ht="15" hidden="1" customHeight="1" x14ac:dyDescent="0.15">
      <c r="A183" s="13"/>
      <c r="B183" s="14" t="s">
        <v>2</v>
      </c>
      <c r="C183" s="41">
        <v>67</v>
      </c>
      <c r="D183" s="41">
        <v>19</v>
      </c>
      <c r="E183" s="41">
        <v>4</v>
      </c>
      <c r="F183" s="41">
        <v>12</v>
      </c>
      <c r="G183" s="41">
        <v>5</v>
      </c>
      <c r="H183" s="41">
        <v>2</v>
      </c>
      <c r="I183" s="41">
        <v>25</v>
      </c>
      <c r="J183" s="1">
        <v>1.3809523809523809</v>
      </c>
    </row>
    <row r="184" spans="1:10" ht="15" hidden="1" customHeight="1" x14ac:dyDescent="0.15">
      <c r="A184" s="3" t="s">
        <v>39</v>
      </c>
      <c r="B184" s="5" t="s">
        <v>144</v>
      </c>
      <c r="C184" s="41">
        <v>347</v>
      </c>
      <c r="D184" s="41">
        <v>109</v>
      </c>
      <c r="E184" s="41">
        <v>46</v>
      </c>
      <c r="F184" s="41">
        <v>48</v>
      </c>
      <c r="G184" s="41">
        <v>29</v>
      </c>
      <c r="H184" s="41">
        <v>26</v>
      </c>
      <c r="I184" s="41">
        <v>89</v>
      </c>
      <c r="J184" s="1">
        <v>1.7286821705426356</v>
      </c>
    </row>
    <row r="185" spans="1:10" ht="15" hidden="1" customHeight="1" x14ac:dyDescent="0.15">
      <c r="A185" s="3" t="s">
        <v>40</v>
      </c>
      <c r="B185" s="5" t="s">
        <v>145</v>
      </c>
      <c r="C185" s="41">
        <v>447</v>
      </c>
      <c r="D185" s="41">
        <v>141</v>
      </c>
      <c r="E185" s="41">
        <v>59</v>
      </c>
      <c r="F185" s="41">
        <v>53</v>
      </c>
      <c r="G185" s="41">
        <v>52</v>
      </c>
      <c r="H185" s="41">
        <v>33</v>
      </c>
      <c r="I185" s="41">
        <v>109</v>
      </c>
      <c r="J185" s="1">
        <v>1.8136094674556213</v>
      </c>
    </row>
    <row r="186" spans="1:10" ht="15" hidden="1" customHeight="1" x14ac:dyDescent="0.15">
      <c r="A186" s="3" t="s">
        <v>41</v>
      </c>
      <c r="B186" s="5" t="s">
        <v>146</v>
      </c>
      <c r="C186" s="41">
        <v>148</v>
      </c>
      <c r="D186" s="41">
        <v>52</v>
      </c>
      <c r="E186" s="41">
        <v>18</v>
      </c>
      <c r="F186" s="41">
        <v>10</v>
      </c>
      <c r="G186" s="41">
        <v>19</v>
      </c>
      <c r="H186" s="41">
        <v>17</v>
      </c>
      <c r="I186" s="41">
        <v>32</v>
      </c>
      <c r="J186" s="1">
        <v>1.9827586206896552</v>
      </c>
    </row>
    <row r="187" spans="1:10" ht="15" hidden="1" customHeight="1" x14ac:dyDescent="0.15">
      <c r="A187" s="3"/>
      <c r="B187" s="5" t="s">
        <v>147</v>
      </c>
      <c r="C187" s="41">
        <v>58</v>
      </c>
      <c r="D187" s="41">
        <v>16</v>
      </c>
      <c r="E187" s="41">
        <v>10</v>
      </c>
      <c r="F187" s="41">
        <v>5</v>
      </c>
      <c r="G187" s="41">
        <v>10</v>
      </c>
      <c r="H187" s="41">
        <v>6</v>
      </c>
      <c r="I187" s="41">
        <v>11</v>
      </c>
      <c r="J187" s="1">
        <v>1.8723404255319149</v>
      </c>
    </row>
    <row r="188" spans="1:10" ht="15" hidden="1" customHeight="1" x14ac:dyDescent="0.15">
      <c r="A188" s="3"/>
      <c r="B188" s="5" t="s">
        <v>148</v>
      </c>
      <c r="C188" s="41">
        <v>16</v>
      </c>
      <c r="D188" s="41">
        <v>3</v>
      </c>
      <c r="E188" s="41">
        <v>1</v>
      </c>
      <c r="F188" s="41">
        <v>0</v>
      </c>
      <c r="G188" s="41">
        <v>7</v>
      </c>
      <c r="H188" s="41">
        <v>2</v>
      </c>
      <c r="I188" s="41">
        <v>3</v>
      </c>
      <c r="J188" s="1">
        <v>3</v>
      </c>
    </row>
    <row r="189" spans="1:10" ht="15" hidden="1" customHeight="1" x14ac:dyDescent="0.15">
      <c r="A189" s="3"/>
      <c r="B189" s="5" t="s">
        <v>149</v>
      </c>
      <c r="C189" s="41">
        <v>24</v>
      </c>
      <c r="D189" s="41">
        <v>7</v>
      </c>
      <c r="E189" s="41">
        <v>6</v>
      </c>
      <c r="F189" s="41">
        <v>2</v>
      </c>
      <c r="G189" s="41">
        <v>1</v>
      </c>
      <c r="H189" s="41">
        <v>4</v>
      </c>
      <c r="I189" s="41">
        <v>4</v>
      </c>
      <c r="J189" s="1">
        <v>2.4</v>
      </c>
    </row>
    <row r="190" spans="1:10" ht="15" hidden="1" customHeight="1" x14ac:dyDescent="0.15">
      <c r="A190" s="13"/>
      <c r="B190" s="14" t="s">
        <v>16</v>
      </c>
      <c r="C190" s="41">
        <v>108</v>
      </c>
      <c r="D190" s="41">
        <v>39</v>
      </c>
      <c r="E190" s="41">
        <v>7</v>
      </c>
      <c r="F190" s="41">
        <v>8</v>
      </c>
      <c r="G190" s="41">
        <v>10</v>
      </c>
      <c r="H190" s="41">
        <v>5</v>
      </c>
      <c r="I190" s="41">
        <v>39</v>
      </c>
      <c r="J190" s="1">
        <v>1.3913043478260869</v>
      </c>
    </row>
    <row r="191" spans="1:10" ht="15" hidden="1" customHeight="1" x14ac:dyDescent="0.15">
      <c r="A191" s="3" t="s">
        <v>52</v>
      </c>
      <c r="B191" s="5" t="s">
        <v>154</v>
      </c>
      <c r="C191" s="41">
        <v>66</v>
      </c>
      <c r="D191" s="41">
        <v>25</v>
      </c>
      <c r="E191" s="41">
        <v>10</v>
      </c>
      <c r="F191" s="41">
        <v>7</v>
      </c>
      <c r="G191" s="41">
        <v>9</v>
      </c>
      <c r="H191" s="41">
        <v>2</v>
      </c>
      <c r="I191" s="41">
        <v>13</v>
      </c>
      <c r="J191" s="1">
        <v>1.2830188679245282</v>
      </c>
    </row>
    <row r="192" spans="1:10" ht="15" hidden="1" customHeight="1" x14ac:dyDescent="0.15">
      <c r="A192" s="3" t="s">
        <v>53</v>
      </c>
      <c r="B192" s="5" t="s">
        <v>155</v>
      </c>
      <c r="C192" s="41">
        <v>168</v>
      </c>
      <c r="D192" s="41">
        <v>54</v>
      </c>
      <c r="E192" s="41">
        <v>24</v>
      </c>
      <c r="F192" s="41">
        <v>23</v>
      </c>
      <c r="G192" s="41">
        <v>15</v>
      </c>
      <c r="H192" s="41">
        <v>12</v>
      </c>
      <c r="I192" s="41">
        <v>40</v>
      </c>
      <c r="J192" s="1">
        <v>1.6484375</v>
      </c>
    </row>
    <row r="193" spans="1:10" ht="15" hidden="1" customHeight="1" x14ac:dyDescent="0.15">
      <c r="A193" s="3"/>
      <c r="B193" s="5" t="s">
        <v>156</v>
      </c>
      <c r="C193" s="41">
        <v>212</v>
      </c>
      <c r="D193" s="41">
        <v>70</v>
      </c>
      <c r="E193" s="41">
        <v>34</v>
      </c>
      <c r="F193" s="41">
        <v>21</v>
      </c>
      <c r="G193" s="41">
        <v>17</v>
      </c>
      <c r="H193" s="41">
        <v>15</v>
      </c>
      <c r="I193" s="41">
        <v>55</v>
      </c>
      <c r="J193" s="1">
        <v>1.624203821656051</v>
      </c>
    </row>
    <row r="194" spans="1:10" ht="15" hidden="1" customHeight="1" x14ac:dyDescent="0.15">
      <c r="A194" s="3"/>
      <c r="B194" s="5" t="s">
        <v>157</v>
      </c>
      <c r="C194" s="41">
        <v>140</v>
      </c>
      <c r="D194" s="41">
        <v>47</v>
      </c>
      <c r="E194" s="41">
        <v>18</v>
      </c>
      <c r="F194" s="41">
        <v>17</v>
      </c>
      <c r="G194" s="41">
        <v>11</v>
      </c>
      <c r="H194" s="41">
        <v>18</v>
      </c>
      <c r="I194" s="41">
        <v>29</v>
      </c>
      <c r="J194" s="1">
        <v>2.0630630630630629</v>
      </c>
    </row>
    <row r="195" spans="1:10" ht="15" hidden="1" customHeight="1" x14ac:dyDescent="0.15">
      <c r="A195" s="3"/>
      <c r="B195" s="5" t="s">
        <v>158</v>
      </c>
      <c r="C195" s="41">
        <v>124</v>
      </c>
      <c r="D195" s="41">
        <v>32</v>
      </c>
      <c r="E195" s="41">
        <v>14</v>
      </c>
      <c r="F195" s="41">
        <v>12</v>
      </c>
      <c r="G195" s="41">
        <v>22</v>
      </c>
      <c r="H195" s="41">
        <v>14</v>
      </c>
      <c r="I195" s="41">
        <v>30</v>
      </c>
      <c r="J195" s="1">
        <v>2.478723404255319</v>
      </c>
    </row>
    <row r="196" spans="1:10" ht="15" hidden="1" customHeight="1" x14ac:dyDescent="0.15">
      <c r="A196" s="8"/>
      <c r="B196" s="9" t="s">
        <v>2</v>
      </c>
      <c r="C196" s="41">
        <v>101</v>
      </c>
      <c r="D196" s="41">
        <v>34</v>
      </c>
      <c r="E196" s="41">
        <v>10</v>
      </c>
      <c r="F196" s="41">
        <v>7</v>
      </c>
      <c r="G196" s="41">
        <v>14</v>
      </c>
      <c r="H196" s="41">
        <v>9</v>
      </c>
      <c r="I196" s="41">
        <v>27</v>
      </c>
      <c r="J196" s="1">
        <v>1.9459459459459461</v>
      </c>
    </row>
    <row r="197" spans="1:10" ht="15" hidden="1" customHeight="1" x14ac:dyDescent="0.15">
      <c r="A197" s="3" t="s">
        <v>219</v>
      </c>
      <c r="B197" s="5" t="s">
        <v>21</v>
      </c>
      <c r="C197" s="41">
        <v>673</v>
      </c>
      <c r="D197" s="41">
        <v>242</v>
      </c>
      <c r="E197" s="41">
        <v>99</v>
      </c>
      <c r="F197" s="41">
        <v>74</v>
      </c>
      <c r="G197" s="41">
        <v>69</v>
      </c>
      <c r="H197" s="41">
        <v>39</v>
      </c>
      <c r="I197" s="41">
        <v>150</v>
      </c>
      <c r="J197" s="1">
        <v>1.4875717017208414</v>
      </c>
    </row>
    <row r="198" spans="1:10" ht="15" hidden="1" customHeight="1" x14ac:dyDescent="0.15">
      <c r="A198" s="55" t="s">
        <v>220</v>
      </c>
      <c r="B198" s="9" t="s">
        <v>22</v>
      </c>
      <c r="C198" s="41">
        <v>475</v>
      </c>
      <c r="D198" s="41">
        <v>125</v>
      </c>
      <c r="E198" s="41">
        <v>48</v>
      </c>
      <c r="F198" s="41">
        <v>52</v>
      </c>
      <c r="G198" s="41">
        <v>59</v>
      </c>
      <c r="H198" s="41">
        <v>54</v>
      </c>
      <c r="I198" s="41">
        <v>137</v>
      </c>
      <c r="J198" s="1">
        <v>2.3136094674556213</v>
      </c>
    </row>
    <row r="199" spans="1:10" ht="15" hidden="1" customHeight="1" x14ac:dyDescent="0.15">
      <c r="A199" s="2" t="s">
        <v>87</v>
      </c>
      <c r="B199" s="12" t="s">
        <v>24</v>
      </c>
      <c r="C199" s="41">
        <v>820</v>
      </c>
      <c r="D199" s="41">
        <v>278</v>
      </c>
      <c r="E199" s="41">
        <v>111</v>
      </c>
      <c r="F199" s="41">
        <v>87</v>
      </c>
      <c r="G199" s="41">
        <v>97</v>
      </c>
      <c r="H199" s="41">
        <v>55</v>
      </c>
      <c r="I199" s="41">
        <v>192</v>
      </c>
      <c r="J199" s="1">
        <v>1.6783439490445859</v>
      </c>
    </row>
    <row r="200" spans="1:10" ht="15" hidden="1" customHeight="1" x14ac:dyDescent="0.15">
      <c r="A200" s="3" t="s">
        <v>90</v>
      </c>
      <c r="B200" s="5" t="s">
        <v>221</v>
      </c>
      <c r="C200" s="41">
        <v>71</v>
      </c>
      <c r="D200" s="41">
        <v>19</v>
      </c>
      <c r="E200" s="41">
        <v>7</v>
      </c>
      <c r="F200" s="41">
        <v>10</v>
      </c>
      <c r="G200" s="41">
        <v>6</v>
      </c>
      <c r="H200" s="41">
        <v>10</v>
      </c>
      <c r="I200" s="41">
        <v>19</v>
      </c>
      <c r="J200" s="1">
        <v>2.3461538461538463</v>
      </c>
    </row>
    <row r="201" spans="1:10" ht="15" hidden="1" customHeight="1" x14ac:dyDescent="0.15">
      <c r="A201" s="3"/>
      <c r="B201" s="5" t="s">
        <v>94</v>
      </c>
      <c r="C201" s="41">
        <v>24</v>
      </c>
      <c r="D201" s="41">
        <v>3</v>
      </c>
      <c r="E201" s="41">
        <v>4</v>
      </c>
      <c r="F201" s="41">
        <v>6</v>
      </c>
      <c r="G201" s="41">
        <v>3</v>
      </c>
      <c r="H201" s="41">
        <v>4</v>
      </c>
      <c r="I201" s="41">
        <v>4</v>
      </c>
      <c r="J201" s="1">
        <v>2.8</v>
      </c>
    </row>
    <row r="202" spans="1:10" ht="15" hidden="1" customHeight="1" x14ac:dyDescent="0.15">
      <c r="A202" s="3"/>
      <c r="B202" s="5" t="s">
        <v>96</v>
      </c>
      <c r="C202" s="41">
        <v>31</v>
      </c>
      <c r="D202" s="41">
        <v>12</v>
      </c>
      <c r="E202" s="41">
        <v>7</v>
      </c>
      <c r="F202" s="41">
        <v>2</v>
      </c>
      <c r="G202" s="41">
        <v>1</v>
      </c>
      <c r="H202" s="41">
        <v>3</v>
      </c>
      <c r="I202" s="41">
        <v>6</v>
      </c>
      <c r="J202" s="1">
        <v>1.48</v>
      </c>
    </row>
    <row r="203" spans="1:10" ht="15" hidden="1" customHeight="1" x14ac:dyDescent="0.15">
      <c r="A203" s="3"/>
      <c r="B203" s="5" t="s">
        <v>97</v>
      </c>
      <c r="C203" s="41">
        <v>25</v>
      </c>
      <c r="D203" s="41">
        <v>8</v>
      </c>
      <c r="E203" s="41">
        <v>4</v>
      </c>
      <c r="F203" s="41">
        <v>1</v>
      </c>
      <c r="G203" s="41">
        <v>5</v>
      </c>
      <c r="H203" s="41">
        <v>2</v>
      </c>
      <c r="I203" s="41">
        <v>5</v>
      </c>
      <c r="J203" s="1">
        <v>2.0499999999999998</v>
      </c>
    </row>
    <row r="204" spans="1:10" ht="15" hidden="1" customHeight="1" x14ac:dyDescent="0.15">
      <c r="A204" s="3"/>
      <c r="B204" s="5" t="s">
        <v>222</v>
      </c>
      <c r="C204" s="41">
        <v>23</v>
      </c>
      <c r="D204" s="41">
        <v>5</v>
      </c>
      <c r="E204" s="41">
        <v>3</v>
      </c>
      <c r="F204" s="41">
        <v>2</v>
      </c>
      <c r="G204" s="41">
        <v>5</v>
      </c>
      <c r="H204" s="41">
        <v>4</v>
      </c>
      <c r="I204" s="41">
        <v>4</v>
      </c>
      <c r="J204" s="1">
        <v>2.8947368421052633</v>
      </c>
    </row>
    <row r="205" spans="1:10" ht="15" hidden="1" customHeight="1" x14ac:dyDescent="0.15">
      <c r="A205" s="13"/>
      <c r="B205" s="14" t="s">
        <v>16</v>
      </c>
      <c r="C205" s="41">
        <v>154</v>
      </c>
      <c r="D205" s="41">
        <v>42</v>
      </c>
      <c r="E205" s="41">
        <v>11</v>
      </c>
      <c r="F205" s="41">
        <v>18</v>
      </c>
      <c r="G205" s="41">
        <v>11</v>
      </c>
      <c r="H205" s="41">
        <v>15</v>
      </c>
      <c r="I205" s="41">
        <v>57</v>
      </c>
      <c r="J205" s="1">
        <v>2.0103092783505154</v>
      </c>
    </row>
    <row r="206" spans="1:10" ht="15" hidden="1" customHeight="1" x14ac:dyDescent="0.15">
      <c r="A206" s="2" t="s">
        <v>88</v>
      </c>
      <c r="B206" s="5" t="s">
        <v>24</v>
      </c>
      <c r="C206" s="41">
        <v>948</v>
      </c>
      <c r="D206" s="41">
        <v>304</v>
      </c>
      <c r="E206" s="41">
        <v>137</v>
      </c>
      <c r="F206" s="41">
        <v>109</v>
      </c>
      <c r="G206" s="41">
        <v>109</v>
      </c>
      <c r="H206" s="41">
        <v>79</v>
      </c>
      <c r="I206" s="41">
        <v>210</v>
      </c>
      <c r="J206" s="1">
        <v>1.8048780487804879</v>
      </c>
    </row>
    <row r="207" spans="1:10" ht="15" hidden="1" customHeight="1" x14ac:dyDescent="0.15">
      <c r="A207" s="3" t="s">
        <v>91</v>
      </c>
      <c r="B207" s="5" t="s">
        <v>25</v>
      </c>
      <c r="C207" s="41">
        <v>13</v>
      </c>
      <c r="D207" s="41">
        <v>6</v>
      </c>
      <c r="E207" s="41">
        <v>1</v>
      </c>
      <c r="F207" s="41">
        <v>1</v>
      </c>
      <c r="G207" s="41">
        <v>2</v>
      </c>
      <c r="H207" s="41">
        <v>0</v>
      </c>
      <c r="I207" s="41">
        <v>3</v>
      </c>
      <c r="J207" s="1">
        <v>0.9</v>
      </c>
    </row>
    <row r="208" spans="1:10" ht="15" hidden="1" customHeight="1" x14ac:dyDescent="0.15">
      <c r="A208" s="3"/>
      <c r="B208" s="5" t="s">
        <v>93</v>
      </c>
      <c r="C208" s="41">
        <v>14</v>
      </c>
      <c r="D208" s="41">
        <v>4</v>
      </c>
      <c r="E208" s="41">
        <v>1</v>
      </c>
      <c r="F208" s="41">
        <v>4</v>
      </c>
      <c r="G208" s="41">
        <v>2</v>
      </c>
      <c r="H208" s="41">
        <v>1</v>
      </c>
      <c r="I208" s="41">
        <v>2</v>
      </c>
      <c r="J208" s="1">
        <v>2</v>
      </c>
    </row>
    <row r="209" spans="1:10" ht="15" hidden="1" customHeight="1" x14ac:dyDescent="0.15">
      <c r="A209" s="3"/>
      <c r="B209" s="5" t="s">
        <v>94</v>
      </c>
      <c r="C209" s="41">
        <v>4</v>
      </c>
      <c r="D209" s="41">
        <v>2</v>
      </c>
      <c r="E209" s="41">
        <v>0</v>
      </c>
      <c r="F209" s="41">
        <v>1</v>
      </c>
      <c r="G209" s="41">
        <v>0</v>
      </c>
      <c r="H209" s="41">
        <v>1</v>
      </c>
      <c r="I209" s="41">
        <v>0</v>
      </c>
      <c r="J209" s="1">
        <v>1.75</v>
      </c>
    </row>
    <row r="210" spans="1:10" ht="15" hidden="1" customHeight="1" x14ac:dyDescent="0.15">
      <c r="A210" s="3"/>
      <c r="B210" s="5" t="s">
        <v>223</v>
      </c>
      <c r="C210" s="41">
        <v>8</v>
      </c>
      <c r="D210" s="41">
        <v>4</v>
      </c>
      <c r="E210" s="41">
        <v>1</v>
      </c>
      <c r="F210" s="41">
        <v>0</v>
      </c>
      <c r="G210" s="41">
        <v>0</v>
      </c>
      <c r="H210" s="41">
        <v>2</v>
      </c>
      <c r="I210" s="41">
        <v>1</v>
      </c>
      <c r="J210" s="1">
        <v>3.2857142857142856</v>
      </c>
    </row>
    <row r="211" spans="1:10" ht="15" hidden="1" customHeight="1" x14ac:dyDescent="0.15">
      <c r="A211" s="13"/>
      <c r="B211" s="14" t="s">
        <v>16</v>
      </c>
      <c r="C211" s="41">
        <v>161</v>
      </c>
      <c r="D211" s="41">
        <v>47</v>
      </c>
      <c r="E211" s="41">
        <v>7</v>
      </c>
      <c r="F211" s="41">
        <v>11</v>
      </c>
      <c r="G211" s="41">
        <v>15</v>
      </c>
      <c r="H211" s="41">
        <v>10</v>
      </c>
      <c r="I211" s="41">
        <v>71</v>
      </c>
      <c r="J211" s="1">
        <v>1.8333333333333333</v>
      </c>
    </row>
    <row r="212" spans="1:10" ht="15" hidden="1" customHeight="1" x14ac:dyDescent="0.15">
      <c r="A212" s="2" t="s">
        <v>89</v>
      </c>
      <c r="B212" s="5" t="s">
        <v>24</v>
      </c>
      <c r="C212" s="41">
        <v>997</v>
      </c>
      <c r="D212" s="41">
        <v>320</v>
      </c>
      <c r="E212" s="41">
        <v>139</v>
      </c>
      <c r="F212" s="41">
        <v>114</v>
      </c>
      <c r="G212" s="41">
        <v>118</v>
      </c>
      <c r="H212" s="41">
        <v>86</v>
      </c>
      <c r="I212" s="41">
        <v>220</v>
      </c>
      <c r="J212" s="1">
        <v>1.8455598455598456</v>
      </c>
    </row>
    <row r="213" spans="1:10" ht="15" hidden="1" customHeight="1" x14ac:dyDescent="0.15">
      <c r="A213" s="3" t="s">
        <v>224</v>
      </c>
      <c r="B213" s="5" t="s">
        <v>25</v>
      </c>
      <c r="C213" s="41">
        <v>1</v>
      </c>
      <c r="D213" s="41">
        <v>0</v>
      </c>
      <c r="E213" s="41">
        <v>0</v>
      </c>
      <c r="F213" s="41">
        <v>0</v>
      </c>
      <c r="G213" s="41">
        <v>0</v>
      </c>
      <c r="H213" s="41">
        <v>0</v>
      </c>
      <c r="I213" s="41">
        <v>1</v>
      </c>
      <c r="J213" s="1" t="s">
        <v>28</v>
      </c>
    </row>
    <row r="214" spans="1:10" ht="15" hidden="1" customHeight="1" x14ac:dyDescent="0.15">
      <c r="A214" s="3"/>
      <c r="B214" s="5" t="s">
        <v>99</v>
      </c>
      <c r="C214" s="41">
        <v>1</v>
      </c>
      <c r="D214" s="41">
        <v>0</v>
      </c>
      <c r="E214" s="41">
        <v>0</v>
      </c>
      <c r="F214" s="41">
        <v>0</v>
      </c>
      <c r="G214" s="41">
        <v>1</v>
      </c>
      <c r="H214" s="41">
        <v>0</v>
      </c>
      <c r="I214" s="41">
        <v>0</v>
      </c>
      <c r="J214" s="1">
        <v>3</v>
      </c>
    </row>
    <row r="215" spans="1:10" ht="15" hidden="1" customHeight="1" x14ac:dyDescent="0.15">
      <c r="A215" s="3"/>
      <c r="B215" s="5" t="s">
        <v>100</v>
      </c>
      <c r="C215" s="41">
        <v>1</v>
      </c>
      <c r="D215" s="41">
        <v>0</v>
      </c>
      <c r="E215" s="41">
        <v>0</v>
      </c>
      <c r="F215" s="41">
        <v>0</v>
      </c>
      <c r="G215" s="41">
        <v>1</v>
      </c>
      <c r="H215" s="41">
        <v>0</v>
      </c>
      <c r="I215" s="41">
        <v>0</v>
      </c>
      <c r="J215" s="1">
        <v>4</v>
      </c>
    </row>
    <row r="216" spans="1:10" ht="15" hidden="1" customHeight="1" x14ac:dyDescent="0.15">
      <c r="A216" s="3"/>
      <c r="B216" s="5" t="s">
        <v>101</v>
      </c>
      <c r="C216" s="41">
        <v>1</v>
      </c>
      <c r="D216" s="41">
        <v>0</v>
      </c>
      <c r="E216" s="41">
        <v>0</v>
      </c>
      <c r="F216" s="41">
        <v>0</v>
      </c>
      <c r="G216" s="41">
        <v>1</v>
      </c>
      <c r="H216" s="41">
        <v>0</v>
      </c>
      <c r="I216" s="41">
        <v>0</v>
      </c>
      <c r="J216" s="1">
        <v>3</v>
      </c>
    </row>
    <row r="217" spans="1:10" ht="15" hidden="1" customHeight="1" x14ac:dyDescent="0.15">
      <c r="A217" s="8"/>
      <c r="B217" s="9" t="s">
        <v>16</v>
      </c>
      <c r="C217" s="41">
        <v>147</v>
      </c>
      <c r="D217" s="41">
        <v>47</v>
      </c>
      <c r="E217" s="41">
        <v>8</v>
      </c>
      <c r="F217" s="41">
        <v>12</v>
      </c>
      <c r="G217" s="41">
        <v>7</v>
      </c>
      <c r="H217" s="41">
        <v>7</v>
      </c>
      <c r="I217" s="41">
        <v>66</v>
      </c>
      <c r="J217" s="1">
        <v>1.4320987654320987</v>
      </c>
    </row>
    <row r="218" spans="1:10" ht="15" hidden="1" customHeight="1" x14ac:dyDescent="0.15">
      <c r="A218" s="2" t="s">
        <v>102</v>
      </c>
      <c r="B218" s="12" t="s">
        <v>225</v>
      </c>
      <c r="C218" s="41">
        <v>266</v>
      </c>
      <c r="D218" s="41">
        <v>114</v>
      </c>
      <c r="E218" s="41">
        <v>32</v>
      </c>
      <c r="F218" s="41">
        <v>20</v>
      </c>
      <c r="G218" s="41">
        <v>24</v>
      </c>
      <c r="H218" s="41">
        <v>16</v>
      </c>
      <c r="I218" s="41">
        <v>60</v>
      </c>
      <c r="J218" s="1">
        <v>1.4077669902912622</v>
      </c>
    </row>
    <row r="219" spans="1:10" ht="15" hidden="1" customHeight="1" x14ac:dyDescent="0.15">
      <c r="A219" s="229" t="s">
        <v>345</v>
      </c>
      <c r="B219" s="5" t="s">
        <v>104</v>
      </c>
      <c r="C219" s="41">
        <v>799</v>
      </c>
      <c r="D219" s="41">
        <v>229</v>
      </c>
      <c r="E219" s="41">
        <v>109</v>
      </c>
      <c r="F219" s="41">
        <v>97</v>
      </c>
      <c r="G219" s="41">
        <v>100</v>
      </c>
      <c r="H219" s="41">
        <v>73</v>
      </c>
      <c r="I219" s="41">
        <v>191</v>
      </c>
      <c r="J219" s="1">
        <v>1.993421052631579</v>
      </c>
    </row>
    <row r="220" spans="1:10" ht="15" hidden="1" customHeight="1" x14ac:dyDescent="0.15">
      <c r="A220" s="230"/>
      <c r="B220" s="9" t="s">
        <v>2</v>
      </c>
      <c r="C220" s="41">
        <v>83</v>
      </c>
      <c r="D220" s="41">
        <v>24</v>
      </c>
      <c r="E220" s="41">
        <v>6</v>
      </c>
      <c r="F220" s="41">
        <v>9</v>
      </c>
      <c r="G220" s="41">
        <v>4</v>
      </c>
      <c r="H220" s="41">
        <v>4</v>
      </c>
      <c r="I220" s="41">
        <v>36</v>
      </c>
      <c r="J220" s="1">
        <v>1.2340425531914894</v>
      </c>
    </row>
  </sheetData>
  <mergeCells count="2">
    <mergeCell ref="A109:A110"/>
    <mergeCell ref="A219:A220"/>
  </mergeCells>
  <phoneticPr fontId="7"/>
  <pageMargins left="0.39370078740157483" right="0.39370078740157483" top="0.6692913385826772" bottom="0.39370078740157483" header="0.31496062992125984" footer="0.19685039370078741"/>
  <pageSetup paperSize="9" scale="75" orientation="landscape" horizontalDpi="200" verticalDpi="200" r:id="rId1"/>
  <headerFooter alignWithMargins="0">
    <oddHeader>&amp;L２．救急搬送件数が少ない施設の特徴</oddHeader>
  </headerFooter>
  <rowBreaks count="2" manualBreakCount="2">
    <brk id="43" max="16383" man="1"/>
    <brk id="88" max="16383" man="1"/>
  </rowBreaks>
  <ignoredErrors>
    <ignoredError sqref="C5" 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220"/>
  <sheetViews>
    <sheetView showGridLines="0" zoomScaleNormal="100" zoomScaleSheetLayoutView="80" workbookViewId="0"/>
  </sheetViews>
  <sheetFormatPr defaultColWidth="8" defaultRowHeight="15" customHeight="1" x14ac:dyDescent="0.15"/>
  <cols>
    <col min="1" max="1" width="30.7109375" style="1" customWidth="1"/>
    <col min="2" max="2" width="28.5703125" style="1" customWidth="1"/>
    <col min="3" max="10" width="8.7109375" style="1" customWidth="1"/>
    <col min="11" max="16384" width="8" style="1"/>
  </cols>
  <sheetData>
    <row r="1" spans="1:10" ht="15" customHeight="1" x14ac:dyDescent="0.15">
      <c r="C1" s="1" t="s">
        <v>226</v>
      </c>
    </row>
    <row r="3" spans="1:10" ht="24.95" customHeight="1" x14ac:dyDescent="0.15">
      <c r="A3" s="2"/>
      <c r="B3" s="26"/>
      <c r="C3" s="57" t="s">
        <v>1</v>
      </c>
      <c r="D3" s="33" t="s">
        <v>227</v>
      </c>
      <c r="E3" s="33" t="s">
        <v>228</v>
      </c>
      <c r="F3" s="33" t="s">
        <v>229</v>
      </c>
      <c r="G3" s="33" t="s">
        <v>230</v>
      </c>
      <c r="H3" s="33" t="s">
        <v>231</v>
      </c>
      <c r="I3" s="32" t="s">
        <v>2</v>
      </c>
      <c r="J3" s="32" t="s">
        <v>232</v>
      </c>
    </row>
    <row r="4" spans="1:10" ht="15" customHeight="1" x14ac:dyDescent="0.15">
      <c r="A4" s="35" t="s">
        <v>0</v>
      </c>
      <c r="B4" s="36"/>
      <c r="C4" s="17">
        <f t="shared" ref="C4:I4" si="0">C114</f>
        <v>799</v>
      </c>
      <c r="D4" s="15">
        <f t="shared" si="0"/>
        <v>404</v>
      </c>
      <c r="E4" s="15">
        <f t="shared" si="0"/>
        <v>229</v>
      </c>
      <c r="F4" s="15">
        <f t="shared" si="0"/>
        <v>78</v>
      </c>
      <c r="G4" s="15">
        <f t="shared" si="0"/>
        <v>41</v>
      </c>
      <c r="H4" s="15">
        <f t="shared" si="0"/>
        <v>13</v>
      </c>
      <c r="I4" s="15">
        <f t="shared" si="0"/>
        <v>34</v>
      </c>
      <c r="J4" s="18">
        <f>J114</f>
        <v>0.7686274509803922</v>
      </c>
    </row>
    <row r="5" spans="1:10" ht="15" customHeight="1" x14ac:dyDescent="0.15">
      <c r="A5" s="13"/>
      <c r="B5" s="37"/>
      <c r="C5" s="58">
        <f>SUM(D5:I5)</f>
        <v>99.999999999999986</v>
      </c>
      <c r="D5" s="11">
        <f t="shared" ref="D5:I5" si="1">D4/$C4*100</f>
        <v>50.563204005006256</v>
      </c>
      <c r="E5" s="11">
        <f t="shared" si="1"/>
        <v>28.660826032540676</v>
      </c>
      <c r="F5" s="11">
        <f t="shared" si="1"/>
        <v>9.7622027534418017</v>
      </c>
      <c r="G5" s="11">
        <f t="shared" si="1"/>
        <v>5.1314142678347929</v>
      </c>
      <c r="H5" s="11">
        <f t="shared" si="1"/>
        <v>1.6270337922403004</v>
      </c>
      <c r="I5" s="11">
        <f t="shared" si="1"/>
        <v>4.2553191489361701</v>
      </c>
      <c r="J5" s="38" t="s">
        <v>27</v>
      </c>
    </row>
    <row r="6" spans="1:10" ht="15" customHeight="1" x14ac:dyDescent="0.15">
      <c r="A6" s="2" t="s">
        <v>13</v>
      </c>
      <c r="B6" s="12" t="s">
        <v>4</v>
      </c>
      <c r="C6" s="17">
        <f t="shared" ref="C6:C21" si="2">C116</f>
        <v>148</v>
      </c>
      <c r="D6" s="16">
        <f t="shared" ref="D6:I15" si="3">IF($C6=0,0,D116/$C6*100)</f>
        <v>52.027027027027032</v>
      </c>
      <c r="E6" s="16">
        <f t="shared" si="3"/>
        <v>25</v>
      </c>
      <c r="F6" s="16">
        <f t="shared" si="3"/>
        <v>8.1081081081081088</v>
      </c>
      <c r="G6" s="16">
        <f t="shared" si="3"/>
        <v>6.756756756756757</v>
      </c>
      <c r="H6" s="16">
        <f t="shared" si="3"/>
        <v>4.0540540540540544</v>
      </c>
      <c r="I6" s="16">
        <f t="shared" si="3"/>
        <v>4.0540540540540544</v>
      </c>
      <c r="J6" s="18">
        <f t="shared" ref="J6:J37" si="4">J116</f>
        <v>0.88732394366197187</v>
      </c>
    </row>
    <row r="7" spans="1:10" ht="15" customHeight="1" x14ac:dyDescent="0.15">
      <c r="A7" s="3"/>
      <c r="B7" s="5" t="s">
        <v>5</v>
      </c>
      <c r="C7" s="50">
        <f t="shared" si="2"/>
        <v>64</v>
      </c>
      <c r="D7" s="7">
        <f t="shared" si="3"/>
        <v>34.375</v>
      </c>
      <c r="E7" s="7">
        <f t="shared" si="3"/>
        <v>31.25</v>
      </c>
      <c r="F7" s="7">
        <f t="shared" si="3"/>
        <v>17.1875</v>
      </c>
      <c r="G7" s="7">
        <f t="shared" si="3"/>
        <v>7.8125</v>
      </c>
      <c r="H7" s="7">
        <f t="shared" si="3"/>
        <v>0</v>
      </c>
      <c r="I7" s="7">
        <f t="shared" si="3"/>
        <v>9.375</v>
      </c>
      <c r="J7" s="59">
        <f t="shared" si="4"/>
        <v>1.0172413793103448</v>
      </c>
    </row>
    <row r="8" spans="1:10" ht="15" customHeight="1" x14ac:dyDescent="0.15">
      <c r="A8" s="3"/>
      <c r="B8" s="5" t="s">
        <v>6</v>
      </c>
      <c r="C8" s="50">
        <f t="shared" si="2"/>
        <v>121</v>
      </c>
      <c r="D8" s="7">
        <f t="shared" si="3"/>
        <v>44.628099173553721</v>
      </c>
      <c r="E8" s="7">
        <f t="shared" si="3"/>
        <v>32.231404958677686</v>
      </c>
      <c r="F8" s="7">
        <f t="shared" si="3"/>
        <v>13.223140495867769</v>
      </c>
      <c r="G8" s="7">
        <f t="shared" si="3"/>
        <v>3.3057851239669422</v>
      </c>
      <c r="H8" s="7">
        <f t="shared" si="3"/>
        <v>0.82644628099173556</v>
      </c>
      <c r="I8" s="7">
        <f t="shared" si="3"/>
        <v>5.785123966942149</v>
      </c>
      <c r="J8" s="59">
        <f t="shared" si="4"/>
        <v>0.78947368421052633</v>
      </c>
    </row>
    <row r="9" spans="1:10" ht="15" customHeight="1" x14ac:dyDescent="0.15">
      <c r="A9" s="13"/>
      <c r="B9" s="14" t="s">
        <v>7</v>
      </c>
      <c r="C9" s="51">
        <f t="shared" si="2"/>
        <v>466</v>
      </c>
      <c r="D9" s="11">
        <f t="shared" si="3"/>
        <v>53.862660944206006</v>
      </c>
      <c r="E9" s="11">
        <f t="shared" si="3"/>
        <v>28.540772532188839</v>
      </c>
      <c r="F9" s="11">
        <f t="shared" si="3"/>
        <v>8.3690987124463518</v>
      </c>
      <c r="G9" s="11">
        <f t="shared" si="3"/>
        <v>4.7210300429184553</v>
      </c>
      <c r="H9" s="11">
        <f t="shared" si="3"/>
        <v>1.2875536480686696</v>
      </c>
      <c r="I9" s="11">
        <f t="shared" si="3"/>
        <v>3.2188841201716736</v>
      </c>
      <c r="J9" s="38">
        <f t="shared" si="4"/>
        <v>0.69401330376940129</v>
      </c>
    </row>
    <row r="10" spans="1:10" ht="15" customHeight="1" x14ac:dyDescent="0.15">
      <c r="A10" s="3" t="s">
        <v>14</v>
      </c>
      <c r="B10" s="5" t="s">
        <v>9</v>
      </c>
      <c r="C10" s="50">
        <f t="shared" si="2"/>
        <v>159</v>
      </c>
      <c r="D10" s="7">
        <f t="shared" si="3"/>
        <v>34.591194968553459</v>
      </c>
      <c r="E10" s="7">
        <f t="shared" si="3"/>
        <v>36.477987421383645</v>
      </c>
      <c r="F10" s="7">
        <f t="shared" si="3"/>
        <v>15.723270440251572</v>
      </c>
      <c r="G10" s="7">
        <f t="shared" si="3"/>
        <v>6.9182389937106921</v>
      </c>
      <c r="H10" s="7">
        <f t="shared" si="3"/>
        <v>2.5157232704402519</v>
      </c>
      <c r="I10" s="7">
        <f t="shared" si="3"/>
        <v>3.7735849056603774</v>
      </c>
      <c r="J10" s="59">
        <f t="shared" si="4"/>
        <v>1.0849673202614378</v>
      </c>
    </row>
    <row r="11" spans="1:10" ht="15" customHeight="1" x14ac:dyDescent="0.15">
      <c r="A11" s="3"/>
      <c r="B11" s="5" t="s">
        <v>10</v>
      </c>
      <c r="C11" s="50">
        <f t="shared" si="2"/>
        <v>126</v>
      </c>
      <c r="D11" s="7">
        <f t="shared" si="3"/>
        <v>56.349206349206348</v>
      </c>
      <c r="E11" s="7">
        <f t="shared" si="3"/>
        <v>26.190476190476193</v>
      </c>
      <c r="F11" s="7">
        <f t="shared" si="3"/>
        <v>5.5555555555555554</v>
      </c>
      <c r="G11" s="7">
        <f t="shared" si="3"/>
        <v>4.7619047619047619</v>
      </c>
      <c r="H11" s="7">
        <f t="shared" si="3"/>
        <v>1.5873015873015872</v>
      </c>
      <c r="I11" s="7">
        <f t="shared" si="3"/>
        <v>5.5555555555555554</v>
      </c>
      <c r="J11" s="59">
        <f t="shared" si="4"/>
        <v>0.63025210084033612</v>
      </c>
    </row>
    <row r="12" spans="1:10" ht="15" customHeight="1" x14ac:dyDescent="0.15">
      <c r="A12" s="3"/>
      <c r="B12" s="5" t="s">
        <v>11</v>
      </c>
      <c r="C12" s="50">
        <f t="shared" si="2"/>
        <v>404</v>
      </c>
      <c r="D12" s="7">
        <f t="shared" si="3"/>
        <v>53.712871287128714</v>
      </c>
      <c r="E12" s="7">
        <f t="shared" si="3"/>
        <v>27.227722772277229</v>
      </c>
      <c r="F12" s="7">
        <f t="shared" si="3"/>
        <v>8.4158415841584162</v>
      </c>
      <c r="G12" s="7">
        <f t="shared" si="3"/>
        <v>5.1980198019801982</v>
      </c>
      <c r="H12" s="7">
        <f t="shared" si="3"/>
        <v>1.7326732673267329</v>
      </c>
      <c r="I12" s="7">
        <f t="shared" si="3"/>
        <v>3.7128712871287126</v>
      </c>
      <c r="J12" s="59">
        <f t="shared" si="4"/>
        <v>0.73264781491002573</v>
      </c>
    </row>
    <row r="13" spans="1:10" ht="15" customHeight="1" x14ac:dyDescent="0.15">
      <c r="A13" s="13"/>
      <c r="B13" s="14" t="s">
        <v>12</v>
      </c>
      <c r="C13" s="51">
        <f t="shared" si="2"/>
        <v>110</v>
      </c>
      <c r="D13" s="11">
        <f t="shared" si="3"/>
        <v>55.454545454545453</v>
      </c>
      <c r="E13" s="11">
        <f t="shared" si="3"/>
        <v>25.454545454545453</v>
      </c>
      <c r="F13" s="11">
        <f t="shared" si="3"/>
        <v>10.909090909090908</v>
      </c>
      <c r="G13" s="11">
        <f t="shared" si="3"/>
        <v>2.7272727272727271</v>
      </c>
      <c r="H13" s="11">
        <f t="shared" si="3"/>
        <v>0</v>
      </c>
      <c r="I13" s="11">
        <f t="shared" si="3"/>
        <v>5.4545454545454541</v>
      </c>
      <c r="J13" s="38">
        <f t="shared" si="4"/>
        <v>0.59615384615384615</v>
      </c>
    </row>
    <row r="14" spans="1:10" ht="15" customHeight="1" x14ac:dyDescent="0.15">
      <c r="A14" s="3" t="s">
        <v>15</v>
      </c>
      <c r="B14" s="5" t="s">
        <v>65</v>
      </c>
      <c r="C14" s="50">
        <f t="shared" si="2"/>
        <v>30</v>
      </c>
      <c r="D14" s="7">
        <f t="shared" si="3"/>
        <v>33.333333333333329</v>
      </c>
      <c r="E14" s="7">
        <f t="shared" si="3"/>
        <v>46.666666666666664</v>
      </c>
      <c r="F14" s="7">
        <f t="shared" si="3"/>
        <v>13.333333333333334</v>
      </c>
      <c r="G14" s="7">
        <f t="shared" si="3"/>
        <v>0</v>
      </c>
      <c r="H14" s="7">
        <f t="shared" si="3"/>
        <v>6.666666666666667</v>
      </c>
      <c r="I14" s="7">
        <f t="shared" si="3"/>
        <v>0</v>
      </c>
      <c r="J14" s="59">
        <f t="shared" si="4"/>
        <v>1.1000000000000001</v>
      </c>
    </row>
    <row r="15" spans="1:10" ht="15" customHeight="1" x14ac:dyDescent="0.15">
      <c r="A15" s="3"/>
      <c r="B15" s="5" t="s">
        <v>66</v>
      </c>
      <c r="C15" s="50">
        <f t="shared" si="2"/>
        <v>36</v>
      </c>
      <c r="D15" s="7">
        <f t="shared" si="3"/>
        <v>47.222222222222221</v>
      </c>
      <c r="E15" s="7">
        <f t="shared" si="3"/>
        <v>22.222222222222221</v>
      </c>
      <c r="F15" s="7">
        <f t="shared" si="3"/>
        <v>11.111111111111111</v>
      </c>
      <c r="G15" s="7">
        <f t="shared" si="3"/>
        <v>8.3333333333333321</v>
      </c>
      <c r="H15" s="7">
        <f t="shared" si="3"/>
        <v>0</v>
      </c>
      <c r="I15" s="7">
        <f t="shared" si="3"/>
        <v>11.111111111111111</v>
      </c>
      <c r="J15" s="59">
        <f t="shared" si="4"/>
        <v>0.84375</v>
      </c>
    </row>
    <row r="16" spans="1:10" ht="15" customHeight="1" x14ac:dyDescent="0.15">
      <c r="A16" s="3"/>
      <c r="B16" s="5" t="s">
        <v>67</v>
      </c>
      <c r="C16" s="50">
        <f t="shared" si="2"/>
        <v>42</v>
      </c>
      <c r="D16" s="7">
        <f t="shared" ref="D16:I25" si="5">IF($C16=0,0,D126/$C16*100)</f>
        <v>50</v>
      </c>
      <c r="E16" s="7">
        <f t="shared" si="5"/>
        <v>21.428571428571427</v>
      </c>
      <c r="F16" s="7">
        <f t="shared" si="5"/>
        <v>11.904761904761903</v>
      </c>
      <c r="G16" s="7">
        <f t="shared" si="5"/>
        <v>9.5238095238095237</v>
      </c>
      <c r="H16" s="7">
        <f t="shared" si="5"/>
        <v>0</v>
      </c>
      <c r="I16" s="7">
        <f t="shared" si="5"/>
        <v>7.1428571428571423</v>
      </c>
      <c r="J16" s="59">
        <f t="shared" si="4"/>
        <v>0.82051282051282048</v>
      </c>
    </row>
    <row r="17" spans="1:10" ht="15" customHeight="1" x14ac:dyDescent="0.15">
      <c r="A17" s="3"/>
      <c r="B17" s="5" t="s">
        <v>68</v>
      </c>
      <c r="C17" s="50">
        <f t="shared" si="2"/>
        <v>40</v>
      </c>
      <c r="D17" s="7">
        <f t="shared" si="5"/>
        <v>52.5</v>
      </c>
      <c r="E17" s="7">
        <f t="shared" si="5"/>
        <v>30</v>
      </c>
      <c r="F17" s="7">
        <f t="shared" si="5"/>
        <v>10</v>
      </c>
      <c r="G17" s="7">
        <f t="shared" si="5"/>
        <v>0</v>
      </c>
      <c r="H17" s="7">
        <f t="shared" si="5"/>
        <v>2.5</v>
      </c>
      <c r="I17" s="7">
        <f t="shared" si="5"/>
        <v>5</v>
      </c>
      <c r="J17" s="59">
        <f t="shared" si="4"/>
        <v>0.65789473684210531</v>
      </c>
    </row>
    <row r="18" spans="1:10" ht="15" customHeight="1" x14ac:dyDescent="0.15">
      <c r="A18" s="3"/>
      <c r="B18" s="5" t="s">
        <v>69</v>
      </c>
      <c r="C18" s="50">
        <f t="shared" si="2"/>
        <v>73</v>
      </c>
      <c r="D18" s="7">
        <f t="shared" si="5"/>
        <v>42.465753424657535</v>
      </c>
      <c r="E18" s="7">
        <f t="shared" si="5"/>
        <v>30.136986301369863</v>
      </c>
      <c r="F18" s="7">
        <f t="shared" si="5"/>
        <v>17.80821917808219</v>
      </c>
      <c r="G18" s="7">
        <f t="shared" si="5"/>
        <v>1.3698630136986301</v>
      </c>
      <c r="H18" s="7">
        <f t="shared" si="5"/>
        <v>4.10958904109589</v>
      </c>
      <c r="I18" s="7">
        <f t="shared" si="5"/>
        <v>4.10958904109589</v>
      </c>
      <c r="J18" s="59">
        <f t="shared" si="4"/>
        <v>0.95714285714285718</v>
      </c>
    </row>
    <row r="19" spans="1:10" ht="15" customHeight="1" x14ac:dyDescent="0.15">
      <c r="A19" s="3"/>
      <c r="B19" s="5" t="s">
        <v>70</v>
      </c>
      <c r="C19" s="50">
        <f t="shared" si="2"/>
        <v>87</v>
      </c>
      <c r="D19" s="7">
        <f t="shared" si="5"/>
        <v>43.678160919540232</v>
      </c>
      <c r="E19" s="7">
        <f t="shared" si="5"/>
        <v>31.03448275862069</v>
      </c>
      <c r="F19" s="7">
        <f t="shared" si="5"/>
        <v>5.7471264367816088</v>
      </c>
      <c r="G19" s="7">
        <f t="shared" si="5"/>
        <v>10.344827586206897</v>
      </c>
      <c r="H19" s="7">
        <f t="shared" si="5"/>
        <v>4.5977011494252871</v>
      </c>
      <c r="I19" s="7">
        <f t="shared" si="5"/>
        <v>4.5977011494252871</v>
      </c>
      <c r="J19" s="59">
        <f t="shared" si="4"/>
        <v>1.072289156626506</v>
      </c>
    </row>
    <row r="20" spans="1:10" ht="15" customHeight="1" x14ac:dyDescent="0.15">
      <c r="A20" s="3"/>
      <c r="B20" s="5" t="s">
        <v>71</v>
      </c>
      <c r="C20" s="50">
        <f t="shared" si="2"/>
        <v>137</v>
      </c>
      <c r="D20" s="7">
        <f t="shared" si="5"/>
        <v>48.175182481751825</v>
      </c>
      <c r="E20" s="7">
        <f t="shared" si="5"/>
        <v>29.927007299270077</v>
      </c>
      <c r="F20" s="7">
        <f t="shared" si="5"/>
        <v>9.4890510948905096</v>
      </c>
      <c r="G20" s="7">
        <f t="shared" si="5"/>
        <v>8.0291970802919703</v>
      </c>
      <c r="H20" s="7">
        <f t="shared" si="5"/>
        <v>1.4598540145985401</v>
      </c>
      <c r="I20" s="7">
        <f t="shared" si="5"/>
        <v>2.9197080291970803</v>
      </c>
      <c r="J20" s="59">
        <f t="shared" si="4"/>
        <v>0.84210526315789469</v>
      </c>
    </row>
    <row r="21" spans="1:10" ht="15" customHeight="1" x14ac:dyDescent="0.15">
      <c r="A21" s="8"/>
      <c r="B21" s="9" t="s">
        <v>7</v>
      </c>
      <c r="C21" s="51">
        <f t="shared" si="2"/>
        <v>354</v>
      </c>
      <c r="D21" s="11">
        <f t="shared" si="5"/>
        <v>56.497175141242941</v>
      </c>
      <c r="E21" s="11">
        <f t="shared" si="5"/>
        <v>27.118644067796609</v>
      </c>
      <c r="F21" s="11">
        <f t="shared" si="5"/>
        <v>8.4745762711864394</v>
      </c>
      <c r="G21" s="11">
        <f t="shared" si="5"/>
        <v>3.6723163841807911</v>
      </c>
      <c r="H21" s="11">
        <f t="shared" si="5"/>
        <v>0.2824858757062147</v>
      </c>
      <c r="I21" s="11">
        <f t="shared" si="5"/>
        <v>3.9548022598870061</v>
      </c>
      <c r="J21" s="38">
        <f t="shared" si="4"/>
        <v>0.59705882352941175</v>
      </c>
    </row>
    <row r="22" spans="1:10" ht="15" customHeight="1" x14ac:dyDescent="0.15">
      <c r="A22" s="2" t="s">
        <v>184</v>
      </c>
      <c r="B22" s="12" t="s">
        <v>185</v>
      </c>
      <c r="C22" s="17">
        <f t="shared" ref="C22:C37" si="6">C132</f>
        <v>473</v>
      </c>
      <c r="D22" s="16">
        <f t="shared" si="5"/>
        <v>49.682875264270614</v>
      </c>
      <c r="E22" s="16">
        <f t="shared" si="5"/>
        <v>28.541226215644823</v>
      </c>
      <c r="F22" s="16">
        <f t="shared" si="5"/>
        <v>11.20507399577167</v>
      </c>
      <c r="G22" s="16">
        <f t="shared" si="5"/>
        <v>4.439746300211417</v>
      </c>
      <c r="H22" s="16">
        <f t="shared" si="5"/>
        <v>1.9027484143763214</v>
      </c>
      <c r="I22" s="16">
        <f t="shared" si="5"/>
        <v>4.2283298097251585</v>
      </c>
      <c r="J22" s="18">
        <f t="shared" si="4"/>
        <v>0.7814569536423841</v>
      </c>
    </row>
    <row r="23" spans="1:10" ht="15" customHeight="1" x14ac:dyDescent="0.15">
      <c r="A23" s="3" t="s">
        <v>200</v>
      </c>
      <c r="B23" s="5" t="s">
        <v>186</v>
      </c>
      <c r="C23" s="50">
        <f t="shared" si="6"/>
        <v>190</v>
      </c>
      <c r="D23" s="7">
        <f t="shared" si="5"/>
        <v>51.578947368421055</v>
      </c>
      <c r="E23" s="7">
        <f t="shared" si="5"/>
        <v>25.789473684210527</v>
      </c>
      <c r="F23" s="7">
        <f t="shared" si="5"/>
        <v>7.8947368421052628</v>
      </c>
      <c r="G23" s="7">
        <f t="shared" si="5"/>
        <v>8.4210526315789469</v>
      </c>
      <c r="H23" s="7">
        <f t="shared" si="5"/>
        <v>1.5789473684210527</v>
      </c>
      <c r="I23" s="7">
        <f t="shared" si="5"/>
        <v>4.7368421052631584</v>
      </c>
      <c r="J23" s="59">
        <f t="shared" si="4"/>
        <v>0.82872928176795579</v>
      </c>
    </row>
    <row r="24" spans="1:10" ht="15" customHeight="1" x14ac:dyDescent="0.15">
      <c r="A24" s="3" t="s">
        <v>201</v>
      </c>
      <c r="B24" s="5" t="s">
        <v>187</v>
      </c>
      <c r="C24" s="50">
        <f t="shared" si="6"/>
        <v>62</v>
      </c>
      <c r="D24" s="7">
        <f t="shared" si="5"/>
        <v>53.225806451612897</v>
      </c>
      <c r="E24" s="7">
        <f t="shared" si="5"/>
        <v>30.64516129032258</v>
      </c>
      <c r="F24" s="7">
        <f t="shared" si="5"/>
        <v>9.67741935483871</v>
      </c>
      <c r="G24" s="7">
        <f t="shared" si="5"/>
        <v>1.6129032258064515</v>
      </c>
      <c r="H24" s="7">
        <f t="shared" si="5"/>
        <v>0</v>
      </c>
      <c r="I24" s="7">
        <f t="shared" si="5"/>
        <v>4.838709677419355</v>
      </c>
      <c r="J24" s="59">
        <f t="shared" si="4"/>
        <v>0.57627118644067798</v>
      </c>
    </row>
    <row r="25" spans="1:10" ht="15" customHeight="1" x14ac:dyDescent="0.15">
      <c r="A25" s="13"/>
      <c r="B25" s="14" t="s">
        <v>2</v>
      </c>
      <c r="C25" s="51">
        <f t="shared" si="6"/>
        <v>74</v>
      </c>
      <c r="D25" s="11">
        <f t="shared" si="5"/>
        <v>51.351351351351347</v>
      </c>
      <c r="E25" s="11">
        <f t="shared" si="5"/>
        <v>35.135135135135137</v>
      </c>
      <c r="F25" s="11">
        <f t="shared" si="5"/>
        <v>5.4054054054054053</v>
      </c>
      <c r="G25" s="11">
        <f t="shared" si="5"/>
        <v>4.0540540540540544</v>
      </c>
      <c r="H25" s="11">
        <f t="shared" si="5"/>
        <v>1.3513513513513513</v>
      </c>
      <c r="I25" s="11">
        <f t="shared" si="5"/>
        <v>2.7027027027027026</v>
      </c>
      <c r="J25" s="38">
        <f t="shared" si="4"/>
        <v>0.69444444444444442</v>
      </c>
    </row>
    <row r="26" spans="1:10" ht="15" customHeight="1" x14ac:dyDescent="0.15">
      <c r="A26" s="3" t="s">
        <v>188</v>
      </c>
      <c r="B26" s="5" t="s">
        <v>190</v>
      </c>
      <c r="C26" s="50">
        <f t="shared" si="6"/>
        <v>200</v>
      </c>
      <c r="D26" s="7">
        <f t="shared" ref="D26:I35" si="7">IF($C26=0,0,D136/$C26*100)</f>
        <v>52.5</v>
      </c>
      <c r="E26" s="7">
        <f t="shared" si="7"/>
        <v>26.5</v>
      </c>
      <c r="F26" s="7">
        <f t="shared" si="7"/>
        <v>11.5</v>
      </c>
      <c r="G26" s="7">
        <f t="shared" si="7"/>
        <v>4</v>
      </c>
      <c r="H26" s="7">
        <f t="shared" si="7"/>
        <v>1.5</v>
      </c>
      <c r="I26" s="7">
        <f t="shared" si="7"/>
        <v>4</v>
      </c>
      <c r="J26" s="59">
        <f t="shared" si="4"/>
        <v>0.73958333333333337</v>
      </c>
    </row>
    <row r="27" spans="1:10" ht="15" customHeight="1" x14ac:dyDescent="0.15">
      <c r="A27" s="3" t="s">
        <v>264</v>
      </c>
      <c r="B27" s="5" t="s">
        <v>191</v>
      </c>
      <c r="C27" s="50">
        <f t="shared" si="6"/>
        <v>68</v>
      </c>
      <c r="D27" s="7">
        <f t="shared" si="7"/>
        <v>60.294117647058819</v>
      </c>
      <c r="E27" s="7">
        <f t="shared" si="7"/>
        <v>23.52941176470588</v>
      </c>
      <c r="F27" s="7">
        <f t="shared" si="7"/>
        <v>8.8235294117647065</v>
      </c>
      <c r="G27" s="7">
        <f t="shared" si="7"/>
        <v>2.9411764705882351</v>
      </c>
      <c r="H27" s="7">
        <f t="shared" si="7"/>
        <v>2.9411764705882351</v>
      </c>
      <c r="I27" s="7">
        <f t="shared" si="7"/>
        <v>1.4705882352941175</v>
      </c>
      <c r="J27" s="59">
        <f t="shared" si="4"/>
        <v>0.67164179104477617</v>
      </c>
    </row>
    <row r="28" spans="1:10" ht="15" customHeight="1" x14ac:dyDescent="0.15">
      <c r="A28" s="3"/>
      <c r="B28" s="5" t="s">
        <v>192</v>
      </c>
      <c r="C28" s="50">
        <f t="shared" si="6"/>
        <v>499</v>
      </c>
      <c r="D28" s="7">
        <f t="shared" si="7"/>
        <v>48.897795591182366</v>
      </c>
      <c r="E28" s="7">
        <f t="shared" si="7"/>
        <v>29.659318637274552</v>
      </c>
      <c r="F28" s="7">
        <f t="shared" si="7"/>
        <v>9.4188376753507015</v>
      </c>
      <c r="G28" s="7">
        <f t="shared" si="7"/>
        <v>5.811623246492986</v>
      </c>
      <c r="H28" s="7">
        <f t="shared" si="7"/>
        <v>1.402805611222445</v>
      </c>
      <c r="I28" s="7">
        <f t="shared" si="7"/>
        <v>4.8096192384769543</v>
      </c>
      <c r="J28" s="59">
        <f t="shared" si="4"/>
        <v>0.78736842105263161</v>
      </c>
    </row>
    <row r="29" spans="1:10" ht="15" customHeight="1" x14ac:dyDescent="0.15">
      <c r="A29" s="13"/>
      <c r="B29" s="14" t="s">
        <v>2</v>
      </c>
      <c r="C29" s="51">
        <f t="shared" si="6"/>
        <v>32</v>
      </c>
      <c r="D29" s="11">
        <f t="shared" si="7"/>
        <v>43.75</v>
      </c>
      <c r="E29" s="11">
        <f t="shared" si="7"/>
        <v>37.5</v>
      </c>
      <c r="F29" s="11">
        <f t="shared" si="7"/>
        <v>6.25</v>
      </c>
      <c r="G29" s="11">
        <f t="shared" si="7"/>
        <v>6.25</v>
      </c>
      <c r="H29" s="11">
        <f t="shared" si="7"/>
        <v>3.125</v>
      </c>
      <c r="I29" s="11">
        <f t="shared" si="7"/>
        <v>3.125</v>
      </c>
      <c r="J29" s="38">
        <f t="shared" si="4"/>
        <v>0.87096774193548387</v>
      </c>
    </row>
    <row r="30" spans="1:10" ht="15" customHeight="1" x14ac:dyDescent="0.15">
      <c r="A30" s="3" t="s">
        <v>193</v>
      </c>
      <c r="B30" s="5" t="s">
        <v>195</v>
      </c>
      <c r="C30" s="50">
        <f t="shared" si="6"/>
        <v>748</v>
      </c>
      <c r="D30" s="7">
        <f t="shared" si="7"/>
        <v>50.534759358288774</v>
      </c>
      <c r="E30" s="7">
        <f t="shared" si="7"/>
        <v>28.475935828877002</v>
      </c>
      <c r="F30" s="7">
        <f t="shared" si="7"/>
        <v>10.026737967914439</v>
      </c>
      <c r="G30" s="7">
        <f t="shared" si="7"/>
        <v>5.3475935828877006</v>
      </c>
      <c r="H30" s="7">
        <f t="shared" si="7"/>
        <v>1.4705882352941175</v>
      </c>
      <c r="I30" s="7">
        <f t="shared" si="7"/>
        <v>4.144385026737968</v>
      </c>
      <c r="J30" s="59">
        <f t="shared" si="4"/>
        <v>0.76847977684797764</v>
      </c>
    </row>
    <row r="31" spans="1:10" ht="15" customHeight="1" x14ac:dyDescent="0.15">
      <c r="A31" s="3" t="s">
        <v>194</v>
      </c>
      <c r="B31" s="5" t="s">
        <v>196</v>
      </c>
      <c r="C31" s="50">
        <f t="shared" si="6"/>
        <v>32</v>
      </c>
      <c r="D31" s="7">
        <f t="shared" si="7"/>
        <v>56.25</v>
      </c>
      <c r="E31" s="7">
        <f t="shared" si="7"/>
        <v>31.25</v>
      </c>
      <c r="F31" s="7">
        <f t="shared" si="7"/>
        <v>6.25</v>
      </c>
      <c r="G31" s="7">
        <f t="shared" si="7"/>
        <v>3.125</v>
      </c>
      <c r="H31" s="7">
        <f t="shared" si="7"/>
        <v>0</v>
      </c>
      <c r="I31" s="7">
        <f t="shared" si="7"/>
        <v>3.125</v>
      </c>
      <c r="J31" s="59">
        <f t="shared" si="4"/>
        <v>0.54838709677419351</v>
      </c>
    </row>
    <row r="32" spans="1:10" ht="15" customHeight="1" x14ac:dyDescent="0.15">
      <c r="A32" s="8"/>
      <c r="B32" s="9" t="s">
        <v>2</v>
      </c>
      <c r="C32" s="51">
        <f t="shared" si="6"/>
        <v>19</v>
      </c>
      <c r="D32" s="11">
        <f t="shared" si="7"/>
        <v>42.105263157894733</v>
      </c>
      <c r="E32" s="11">
        <f t="shared" si="7"/>
        <v>31.578947368421051</v>
      </c>
      <c r="F32" s="11">
        <f t="shared" si="7"/>
        <v>5.2631578947368416</v>
      </c>
      <c r="G32" s="11">
        <f t="shared" si="7"/>
        <v>0</v>
      </c>
      <c r="H32" s="11">
        <f t="shared" si="7"/>
        <v>10.526315789473683</v>
      </c>
      <c r="I32" s="11">
        <f t="shared" si="7"/>
        <v>10.526315789473683</v>
      </c>
      <c r="J32" s="38">
        <f t="shared" si="4"/>
        <v>1.1764705882352942</v>
      </c>
    </row>
    <row r="33" spans="1:10" ht="15" customHeight="1" x14ac:dyDescent="0.15">
      <c r="A33" s="3" t="s">
        <v>197</v>
      </c>
      <c r="B33" s="5" t="s">
        <v>195</v>
      </c>
      <c r="C33" s="50">
        <f t="shared" si="6"/>
        <v>747</v>
      </c>
      <c r="D33" s="7">
        <f t="shared" si="7"/>
        <v>50.602409638554214</v>
      </c>
      <c r="E33" s="7">
        <f t="shared" si="7"/>
        <v>28.647925033467203</v>
      </c>
      <c r="F33" s="7">
        <f t="shared" si="7"/>
        <v>10.040160642570282</v>
      </c>
      <c r="G33" s="7">
        <f t="shared" si="7"/>
        <v>4.9531459170013381</v>
      </c>
      <c r="H33" s="7">
        <f t="shared" si="7"/>
        <v>1.3386880856760375</v>
      </c>
      <c r="I33" s="7">
        <f t="shared" si="7"/>
        <v>4.4176706827309236</v>
      </c>
      <c r="J33" s="59">
        <f t="shared" si="4"/>
        <v>0.75210084033613445</v>
      </c>
    </row>
    <row r="34" spans="1:10" ht="15" customHeight="1" x14ac:dyDescent="0.15">
      <c r="A34" s="3" t="s">
        <v>260</v>
      </c>
      <c r="B34" s="5" t="s">
        <v>196</v>
      </c>
      <c r="C34" s="50">
        <f t="shared" si="6"/>
        <v>45</v>
      </c>
      <c r="D34" s="7">
        <f t="shared" si="7"/>
        <v>51.111111111111107</v>
      </c>
      <c r="E34" s="7">
        <f t="shared" si="7"/>
        <v>26.666666666666668</v>
      </c>
      <c r="F34" s="7">
        <f t="shared" si="7"/>
        <v>4.4444444444444446</v>
      </c>
      <c r="G34" s="7">
        <f t="shared" si="7"/>
        <v>8.8888888888888893</v>
      </c>
      <c r="H34" s="7">
        <f t="shared" si="7"/>
        <v>6.666666666666667</v>
      </c>
      <c r="I34" s="7">
        <f t="shared" si="7"/>
        <v>2.2222222222222223</v>
      </c>
      <c r="J34" s="59">
        <f t="shared" si="4"/>
        <v>1.0454545454545454</v>
      </c>
    </row>
    <row r="35" spans="1:10" ht="15" customHeight="1" x14ac:dyDescent="0.15">
      <c r="A35" s="8" t="s">
        <v>261</v>
      </c>
      <c r="B35" s="9" t="s">
        <v>2</v>
      </c>
      <c r="C35" s="51">
        <f t="shared" si="6"/>
        <v>7</v>
      </c>
      <c r="D35" s="11">
        <f t="shared" si="7"/>
        <v>42.857142857142854</v>
      </c>
      <c r="E35" s="11">
        <f t="shared" si="7"/>
        <v>42.857142857142854</v>
      </c>
      <c r="F35" s="11">
        <f t="shared" si="7"/>
        <v>14.285714285714285</v>
      </c>
      <c r="G35" s="11">
        <f t="shared" si="7"/>
        <v>0</v>
      </c>
      <c r="H35" s="11">
        <f t="shared" si="7"/>
        <v>0</v>
      </c>
      <c r="I35" s="11">
        <f t="shared" si="7"/>
        <v>0</v>
      </c>
      <c r="J35" s="38">
        <f t="shared" si="4"/>
        <v>0.7142857142857143</v>
      </c>
    </row>
    <row r="36" spans="1:10" ht="15" customHeight="1" x14ac:dyDescent="0.15">
      <c r="A36" s="3" t="s">
        <v>130</v>
      </c>
      <c r="B36" s="5" t="s">
        <v>132</v>
      </c>
      <c r="C36" s="50">
        <f t="shared" si="6"/>
        <v>72</v>
      </c>
      <c r="D36" s="7">
        <f t="shared" ref="D36:I45" si="8">IF($C36=0,0,D146/$C36*100)</f>
        <v>61.111111111111114</v>
      </c>
      <c r="E36" s="7">
        <f t="shared" si="8"/>
        <v>18.055555555555554</v>
      </c>
      <c r="F36" s="7">
        <f t="shared" si="8"/>
        <v>12.5</v>
      </c>
      <c r="G36" s="7">
        <f t="shared" si="8"/>
        <v>4.1666666666666661</v>
      </c>
      <c r="H36" s="7">
        <f t="shared" si="8"/>
        <v>1.3888888888888888</v>
      </c>
      <c r="I36" s="7">
        <f t="shared" si="8"/>
        <v>2.7777777777777777</v>
      </c>
      <c r="J36" s="59">
        <f t="shared" si="4"/>
        <v>0.65714285714285714</v>
      </c>
    </row>
    <row r="37" spans="1:10" ht="15" customHeight="1" x14ac:dyDescent="0.15">
      <c r="A37" s="3" t="s">
        <v>199</v>
      </c>
      <c r="B37" s="5" t="s">
        <v>133</v>
      </c>
      <c r="C37" s="50">
        <f t="shared" si="6"/>
        <v>26</v>
      </c>
      <c r="D37" s="7">
        <f t="shared" si="8"/>
        <v>65.384615384615387</v>
      </c>
      <c r="E37" s="7">
        <f t="shared" si="8"/>
        <v>26.923076923076923</v>
      </c>
      <c r="F37" s="7">
        <f t="shared" si="8"/>
        <v>0</v>
      </c>
      <c r="G37" s="7">
        <f t="shared" si="8"/>
        <v>0</v>
      </c>
      <c r="H37" s="7">
        <f t="shared" si="8"/>
        <v>3.8461538461538463</v>
      </c>
      <c r="I37" s="7">
        <f t="shared" si="8"/>
        <v>3.8461538461538463</v>
      </c>
      <c r="J37" s="59">
        <f t="shared" si="4"/>
        <v>0.52</v>
      </c>
    </row>
    <row r="38" spans="1:10" ht="15" customHeight="1" x14ac:dyDescent="0.15">
      <c r="A38" s="3"/>
      <c r="B38" s="5" t="s">
        <v>134</v>
      </c>
      <c r="C38" s="50">
        <f t="shared" ref="C38:C49" si="9">C148</f>
        <v>63</v>
      </c>
      <c r="D38" s="7">
        <f t="shared" si="8"/>
        <v>46.031746031746032</v>
      </c>
      <c r="E38" s="7">
        <f t="shared" si="8"/>
        <v>28.571428571428569</v>
      </c>
      <c r="F38" s="7">
        <f t="shared" si="8"/>
        <v>9.5238095238095237</v>
      </c>
      <c r="G38" s="7">
        <f t="shared" si="8"/>
        <v>3.1746031746031744</v>
      </c>
      <c r="H38" s="7">
        <f t="shared" si="8"/>
        <v>6.3492063492063489</v>
      </c>
      <c r="I38" s="7">
        <f t="shared" si="8"/>
        <v>6.3492063492063489</v>
      </c>
      <c r="J38" s="59">
        <f t="shared" ref="J38:J49" si="10">J148</f>
        <v>1.0169491525423728</v>
      </c>
    </row>
    <row r="39" spans="1:10" ht="15" customHeight="1" x14ac:dyDescent="0.15">
      <c r="A39" s="3"/>
      <c r="B39" s="5" t="s">
        <v>135</v>
      </c>
      <c r="C39" s="50">
        <f t="shared" si="9"/>
        <v>273</v>
      </c>
      <c r="D39" s="7">
        <f t="shared" si="8"/>
        <v>56.043956043956044</v>
      </c>
      <c r="E39" s="7">
        <f t="shared" si="8"/>
        <v>26.373626373626376</v>
      </c>
      <c r="F39" s="7">
        <f t="shared" si="8"/>
        <v>10.256410256410255</v>
      </c>
      <c r="G39" s="7">
        <f t="shared" si="8"/>
        <v>4.0293040293040292</v>
      </c>
      <c r="H39" s="7">
        <f t="shared" si="8"/>
        <v>0.36630036630036628</v>
      </c>
      <c r="I39" s="7">
        <f t="shared" si="8"/>
        <v>2.9304029304029302</v>
      </c>
      <c r="J39" s="59">
        <f t="shared" si="10"/>
        <v>0.63018867924528299</v>
      </c>
    </row>
    <row r="40" spans="1:10" ht="15" customHeight="1" x14ac:dyDescent="0.15">
      <c r="A40" s="3"/>
      <c r="B40" s="5" t="s">
        <v>136</v>
      </c>
      <c r="C40" s="50">
        <f t="shared" si="9"/>
        <v>261</v>
      </c>
      <c r="D40" s="7">
        <f t="shared" si="8"/>
        <v>41.762452107279699</v>
      </c>
      <c r="E40" s="7">
        <f t="shared" si="8"/>
        <v>34.865900383141764</v>
      </c>
      <c r="F40" s="7">
        <f t="shared" si="8"/>
        <v>9.9616858237547881</v>
      </c>
      <c r="G40" s="7">
        <f t="shared" si="8"/>
        <v>8.0459770114942533</v>
      </c>
      <c r="H40" s="7">
        <f t="shared" si="8"/>
        <v>2.2988505747126435</v>
      </c>
      <c r="I40" s="7">
        <f t="shared" si="8"/>
        <v>3.0651340996168579</v>
      </c>
      <c r="J40" s="59">
        <f t="shared" si="10"/>
        <v>0.96047430830039526</v>
      </c>
    </row>
    <row r="41" spans="1:10" ht="15" customHeight="1" x14ac:dyDescent="0.15">
      <c r="A41" s="3"/>
      <c r="B41" s="5" t="s">
        <v>137</v>
      </c>
      <c r="C41" s="50">
        <f t="shared" si="9"/>
        <v>11</v>
      </c>
      <c r="D41" s="7">
        <f t="shared" si="8"/>
        <v>45.454545454545453</v>
      </c>
      <c r="E41" s="7">
        <f t="shared" si="8"/>
        <v>45.454545454545453</v>
      </c>
      <c r="F41" s="7">
        <f t="shared" si="8"/>
        <v>9.0909090909090917</v>
      </c>
      <c r="G41" s="7">
        <f t="shared" si="8"/>
        <v>0</v>
      </c>
      <c r="H41" s="7">
        <f t="shared" si="8"/>
        <v>0</v>
      </c>
      <c r="I41" s="7">
        <f t="shared" si="8"/>
        <v>0</v>
      </c>
      <c r="J41" s="59">
        <f t="shared" si="10"/>
        <v>0.63636363636363635</v>
      </c>
    </row>
    <row r="42" spans="1:10" ht="15" customHeight="1" x14ac:dyDescent="0.15">
      <c r="A42" s="3"/>
      <c r="B42" s="5" t="s">
        <v>123</v>
      </c>
      <c r="C42" s="50">
        <f t="shared" si="9"/>
        <v>7</v>
      </c>
      <c r="D42" s="7">
        <f t="shared" si="8"/>
        <v>28.571428571428569</v>
      </c>
      <c r="E42" s="7">
        <f t="shared" si="8"/>
        <v>57.142857142857139</v>
      </c>
      <c r="F42" s="7">
        <f t="shared" si="8"/>
        <v>14.285714285714285</v>
      </c>
      <c r="G42" s="7">
        <f t="shared" si="8"/>
        <v>0</v>
      </c>
      <c r="H42" s="7">
        <f t="shared" si="8"/>
        <v>0</v>
      </c>
      <c r="I42" s="7">
        <f t="shared" si="8"/>
        <v>0</v>
      </c>
      <c r="J42" s="59">
        <f t="shared" si="10"/>
        <v>0.8571428571428571</v>
      </c>
    </row>
    <row r="43" spans="1:10" ht="15" customHeight="1" x14ac:dyDescent="0.15">
      <c r="A43" s="8"/>
      <c r="B43" s="9" t="s">
        <v>2</v>
      </c>
      <c r="C43" s="51">
        <f t="shared" si="9"/>
        <v>86</v>
      </c>
      <c r="D43" s="11">
        <f t="shared" si="8"/>
        <v>52.325581395348841</v>
      </c>
      <c r="E43" s="11">
        <f t="shared" si="8"/>
        <v>22.093023255813954</v>
      </c>
      <c r="F43" s="11">
        <f t="shared" si="8"/>
        <v>8.1395348837209305</v>
      </c>
      <c r="G43" s="11">
        <f t="shared" si="8"/>
        <v>4.6511627906976747</v>
      </c>
      <c r="H43" s="11">
        <f t="shared" si="8"/>
        <v>0</v>
      </c>
      <c r="I43" s="11">
        <f t="shared" si="8"/>
        <v>12.790697674418606</v>
      </c>
      <c r="J43" s="38">
        <f t="shared" si="10"/>
        <v>0.61333333333333329</v>
      </c>
    </row>
    <row r="44" spans="1:10" ht="15" customHeight="1" x14ac:dyDescent="0.15">
      <c r="A44" s="2" t="s">
        <v>202</v>
      </c>
      <c r="B44" s="12" t="s">
        <v>203</v>
      </c>
      <c r="C44" s="17">
        <f t="shared" si="9"/>
        <v>39</v>
      </c>
      <c r="D44" s="16">
        <f t="shared" si="8"/>
        <v>46.153846153846153</v>
      </c>
      <c r="E44" s="16">
        <f t="shared" si="8"/>
        <v>38.461538461538467</v>
      </c>
      <c r="F44" s="16">
        <f t="shared" si="8"/>
        <v>7.6923076923076925</v>
      </c>
      <c r="G44" s="16">
        <f t="shared" si="8"/>
        <v>0</v>
      </c>
      <c r="H44" s="16">
        <f t="shared" si="8"/>
        <v>2.5641025641025639</v>
      </c>
      <c r="I44" s="16">
        <f t="shared" si="8"/>
        <v>5.1282051282051277</v>
      </c>
      <c r="J44" s="18">
        <f t="shared" si="10"/>
        <v>0.70270270270270274</v>
      </c>
    </row>
    <row r="45" spans="1:10" ht="15" customHeight="1" x14ac:dyDescent="0.15">
      <c r="A45" s="3" t="s">
        <v>358</v>
      </c>
      <c r="B45" s="5" t="s">
        <v>204</v>
      </c>
      <c r="C45" s="50">
        <f t="shared" si="9"/>
        <v>209</v>
      </c>
      <c r="D45" s="7">
        <f t="shared" si="8"/>
        <v>50.717703349282296</v>
      </c>
      <c r="E45" s="7">
        <f t="shared" si="8"/>
        <v>31.578947368421051</v>
      </c>
      <c r="F45" s="7">
        <f t="shared" si="8"/>
        <v>10.047846889952153</v>
      </c>
      <c r="G45" s="7">
        <f t="shared" si="8"/>
        <v>3.8277511961722488</v>
      </c>
      <c r="H45" s="7">
        <f t="shared" si="8"/>
        <v>0.4784688995215311</v>
      </c>
      <c r="I45" s="7">
        <f t="shared" si="8"/>
        <v>3.3492822966507179</v>
      </c>
      <c r="J45" s="59">
        <f t="shared" si="10"/>
        <v>0.69306930693069302</v>
      </c>
    </row>
    <row r="46" spans="1:10" ht="15" customHeight="1" x14ac:dyDescent="0.15">
      <c r="A46" s="3"/>
      <c r="B46" s="5" t="s">
        <v>205</v>
      </c>
      <c r="C46" s="50">
        <f t="shared" si="9"/>
        <v>265</v>
      </c>
      <c r="D46" s="7">
        <f t="shared" ref="D46:I49" si="11">IF($C46=0,0,D156/$C46*100)</f>
        <v>52.075471698113205</v>
      </c>
      <c r="E46" s="7">
        <f t="shared" si="11"/>
        <v>26.79245283018868</v>
      </c>
      <c r="F46" s="7">
        <f t="shared" si="11"/>
        <v>10.188679245283019</v>
      </c>
      <c r="G46" s="7">
        <f t="shared" si="11"/>
        <v>6.0377358490566042</v>
      </c>
      <c r="H46" s="7">
        <f t="shared" si="11"/>
        <v>1.1320754716981132</v>
      </c>
      <c r="I46" s="7">
        <f t="shared" si="11"/>
        <v>3.7735849056603774</v>
      </c>
      <c r="J46" s="59">
        <f t="shared" si="10"/>
        <v>0.74901960784313726</v>
      </c>
    </row>
    <row r="47" spans="1:10" ht="15" customHeight="1" x14ac:dyDescent="0.15">
      <c r="A47" s="3"/>
      <c r="B47" s="5" t="s">
        <v>206</v>
      </c>
      <c r="C47" s="50">
        <f t="shared" si="9"/>
        <v>95</v>
      </c>
      <c r="D47" s="7">
        <f t="shared" si="11"/>
        <v>54.736842105263165</v>
      </c>
      <c r="E47" s="7">
        <f t="shared" si="11"/>
        <v>25.263157894736842</v>
      </c>
      <c r="F47" s="7">
        <f t="shared" si="11"/>
        <v>7.3684210526315779</v>
      </c>
      <c r="G47" s="7">
        <f t="shared" si="11"/>
        <v>7.3684210526315779</v>
      </c>
      <c r="H47" s="7">
        <f t="shared" si="11"/>
        <v>2.1052631578947367</v>
      </c>
      <c r="I47" s="7">
        <f t="shared" si="11"/>
        <v>3.1578947368421053</v>
      </c>
      <c r="J47" s="59">
        <f t="shared" si="10"/>
        <v>0.76086956521739135</v>
      </c>
    </row>
    <row r="48" spans="1:10" ht="15" customHeight="1" x14ac:dyDescent="0.15">
      <c r="A48" s="3"/>
      <c r="B48" s="5" t="s">
        <v>207</v>
      </c>
      <c r="C48" s="50">
        <f t="shared" si="9"/>
        <v>29</v>
      </c>
      <c r="D48" s="7">
        <f t="shared" si="11"/>
        <v>44.827586206896555</v>
      </c>
      <c r="E48" s="7">
        <f t="shared" si="11"/>
        <v>20.689655172413794</v>
      </c>
      <c r="F48" s="7">
        <f t="shared" si="11"/>
        <v>10.344827586206897</v>
      </c>
      <c r="G48" s="7">
        <f t="shared" si="11"/>
        <v>13.793103448275861</v>
      </c>
      <c r="H48" s="7">
        <f t="shared" si="11"/>
        <v>10.344827586206897</v>
      </c>
      <c r="I48" s="7">
        <f t="shared" si="11"/>
        <v>0</v>
      </c>
      <c r="J48" s="59">
        <f t="shared" si="10"/>
        <v>1.5172413793103448</v>
      </c>
    </row>
    <row r="49" spans="1:11" ht="15" customHeight="1" x14ac:dyDescent="0.15">
      <c r="A49" s="13"/>
      <c r="B49" s="14" t="s">
        <v>16</v>
      </c>
      <c r="C49" s="51">
        <f t="shared" si="9"/>
        <v>162</v>
      </c>
      <c r="D49" s="11">
        <f t="shared" si="11"/>
        <v>47.530864197530867</v>
      </c>
      <c r="E49" s="11">
        <f t="shared" si="11"/>
        <v>29.012345679012348</v>
      </c>
      <c r="F49" s="11">
        <f t="shared" si="11"/>
        <v>10.493827160493826</v>
      </c>
      <c r="G49" s="11">
        <f t="shared" si="11"/>
        <v>3.7037037037037033</v>
      </c>
      <c r="H49" s="11">
        <f t="shared" si="11"/>
        <v>1.8518518518518516</v>
      </c>
      <c r="I49" s="11">
        <f t="shared" si="11"/>
        <v>7.4074074074074066</v>
      </c>
      <c r="J49" s="38">
        <f t="shared" si="10"/>
        <v>0.78</v>
      </c>
    </row>
    <row r="50" spans="1:11" ht="15" customHeight="1" x14ac:dyDescent="0.15">
      <c r="A50" s="2" t="s">
        <v>390</v>
      </c>
      <c r="B50" s="12" t="s">
        <v>391</v>
      </c>
      <c r="C50" s="17">
        <f t="shared" ref="C50:C54" si="12">C160</f>
        <v>56</v>
      </c>
      <c r="D50" s="16">
        <f t="shared" ref="D50:I50" si="13">IF($C50=0,0,D160/$C50*100)</f>
        <v>48.214285714285715</v>
      </c>
      <c r="E50" s="16">
        <f t="shared" si="13"/>
        <v>30.357142857142854</v>
      </c>
      <c r="F50" s="16">
        <f t="shared" si="13"/>
        <v>14.285714285714285</v>
      </c>
      <c r="G50" s="16">
        <f t="shared" si="13"/>
        <v>3.5714285714285712</v>
      </c>
      <c r="H50" s="16">
        <f t="shared" si="13"/>
        <v>1.7857142857142856</v>
      </c>
      <c r="I50" s="16">
        <f t="shared" si="13"/>
        <v>1.7857142857142856</v>
      </c>
      <c r="J50" s="18">
        <f t="shared" ref="J50:J54" si="14">J160</f>
        <v>0.81818181818181823</v>
      </c>
      <c r="K50" s="79"/>
    </row>
    <row r="51" spans="1:11" ht="15" customHeight="1" x14ac:dyDescent="0.15">
      <c r="A51" s="3" t="s">
        <v>397</v>
      </c>
      <c r="B51" s="5" t="s">
        <v>392</v>
      </c>
      <c r="C51" s="50">
        <f t="shared" si="12"/>
        <v>399</v>
      </c>
      <c r="D51" s="7">
        <f t="shared" ref="D51:I51" si="15">IF($C51=0,0,D161/$C51*100)</f>
        <v>48.62155388471178</v>
      </c>
      <c r="E51" s="7">
        <f t="shared" si="15"/>
        <v>28.571428571428569</v>
      </c>
      <c r="F51" s="7">
        <f t="shared" si="15"/>
        <v>10.025062656641603</v>
      </c>
      <c r="G51" s="7">
        <f t="shared" si="15"/>
        <v>6.5162907268170418</v>
      </c>
      <c r="H51" s="7">
        <f t="shared" si="15"/>
        <v>1.0025062656641603</v>
      </c>
      <c r="I51" s="7">
        <f t="shared" si="15"/>
        <v>5.2631578947368416</v>
      </c>
      <c r="J51" s="59">
        <f t="shared" si="14"/>
        <v>0.78835978835978837</v>
      </c>
      <c r="K51" s="79"/>
    </row>
    <row r="52" spans="1:11" ht="15" customHeight="1" x14ac:dyDescent="0.15">
      <c r="A52" s="3" t="s">
        <v>399</v>
      </c>
      <c r="B52" s="5" t="s">
        <v>393</v>
      </c>
      <c r="C52" s="50">
        <f t="shared" si="12"/>
        <v>256</v>
      </c>
      <c r="D52" s="7">
        <f t="shared" ref="D52:I52" si="16">IF($C52=0,0,D162/$C52*100)</f>
        <v>51.171875</v>
      </c>
      <c r="E52" s="7">
        <f t="shared" si="16"/>
        <v>31.25</v>
      </c>
      <c r="F52" s="7">
        <f t="shared" si="16"/>
        <v>8.59375</v>
      </c>
      <c r="G52" s="7">
        <f t="shared" si="16"/>
        <v>3.90625</v>
      </c>
      <c r="H52" s="7">
        <f t="shared" si="16"/>
        <v>2.34375</v>
      </c>
      <c r="I52" s="7">
        <f t="shared" si="16"/>
        <v>2.734375</v>
      </c>
      <c r="J52" s="59">
        <f t="shared" si="14"/>
        <v>0.76305220883534142</v>
      </c>
      <c r="K52" s="79"/>
    </row>
    <row r="53" spans="1:11" ht="15" customHeight="1" x14ac:dyDescent="0.15">
      <c r="A53" s="3"/>
      <c r="B53" s="5" t="s">
        <v>394</v>
      </c>
      <c r="C53" s="50">
        <f t="shared" si="12"/>
        <v>62</v>
      </c>
      <c r="D53" s="7">
        <f t="shared" ref="D53:I53" si="17">IF($C53=0,0,D163/$C53*100)</f>
        <v>61.29032258064516</v>
      </c>
      <c r="E53" s="7">
        <f t="shared" si="17"/>
        <v>14.516129032258066</v>
      </c>
      <c r="F53" s="7">
        <f t="shared" si="17"/>
        <v>11.29032258064516</v>
      </c>
      <c r="G53" s="7">
        <f t="shared" si="17"/>
        <v>4.838709677419355</v>
      </c>
      <c r="H53" s="7">
        <f t="shared" si="17"/>
        <v>1.6129032258064515</v>
      </c>
      <c r="I53" s="7">
        <f t="shared" si="17"/>
        <v>6.4516129032258061</v>
      </c>
      <c r="J53" s="59">
        <f t="shared" si="14"/>
        <v>0.67241379310344829</v>
      </c>
      <c r="K53" s="79"/>
    </row>
    <row r="54" spans="1:11" ht="15" customHeight="1" x14ac:dyDescent="0.15">
      <c r="A54" s="13"/>
      <c r="B54" s="14" t="s">
        <v>389</v>
      </c>
      <c r="C54" s="51">
        <f t="shared" si="12"/>
        <v>26</v>
      </c>
      <c r="D54" s="11">
        <f t="shared" ref="D54:I54" si="18">IF($C54=0,0,D164/$C54*100)</f>
        <v>53.846153846153847</v>
      </c>
      <c r="E54" s="11">
        <f t="shared" si="18"/>
        <v>34.615384615384613</v>
      </c>
      <c r="F54" s="11">
        <f t="shared" si="18"/>
        <v>3.8461538461538463</v>
      </c>
      <c r="G54" s="11">
        <f t="shared" si="18"/>
        <v>0</v>
      </c>
      <c r="H54" s="11">
        <f t="shared" si="18"/>
        <v>3.8461538461538463</v>
      </c>
      <c r="I54" s="11">
        <f t="shared" si="18"/>
        <v>3.8461538461538463</v>
      </c>
      <c r="J54" s="38">
        <f t="shared" si="14"/>
        <v>0.64</v>
      </c>
      <c r="K54" s="79"/>
    </row>
    <row r="55" spans="1:11" ht="23.25" customHeight="1" x14ac:dyDescent="0.15">
      <c r="A55" s="3" t="s">
        <v>208</v>
      </c>
      <c r="B55" s="126" t="s">
        <v>419</v>
      </c>
      <c r="C55" s="50">
        <f t="shared" ref="C55:C58" si="19">C165</f>
        <v>18</v>
      </c>
      <c r="D55" s="7">
        <f t="shared" ref="D55:I64" si="20">IF($C55=0,0,D165/$C55*100)</f>
        <v>61.111111111111114</v>
      </c>
      <c r="E55" s="7">
        <f t="shared" si="20"/>
        <v>16.666666666666664</v>
      </c>
      <c r="F55" s="7">
        <f t="shared" si="20"/>
        <v>11.111111111111111</v>
      </c>
      <c r="G55" s="7">
        <f t="shared" si="20"/>
        <v>5.5555555555555554</v>
      </c>
      <c r="H55" s="7">
        <f t="shared" si="20"/>
        <v>5.5555555555555554</v>
      </c>
      <c r="I55" s="7">
        <f t="shared" si="20"/>
        <v>0</v>
      </c>
      <c r="J55" s="59">
        <f t="shared" ref="J55:J65" si="21">J165</f>
        <v>0.94444444444444442</v>
      </c>
    </row>
    <row r="56" spans="1:11" ht="23.25" customHeight="1" x14ac:dyDescent="0.15">
      <c r="A56" s="3" t="s">
        <v>19</v>
      </c>
      <c r="B56" s="126" t="s">
        <v>416</v>
      </c>
      <c r="C56" s="50">
        <f t="shared" si="19"/>
        <v>693</v>
      </c>
      <c r="D56" s="7">
        <f t="shared" si="20"/>
        <v>49.783549783549788</v>
      </c>
      <c r="E56" s="7">
        <f t="shared" si="20"/>
        <v>29.58152958152958</v>
      </c>
      <c r="F56" s="7">
        <f t="shared" si="20"/>
        <v>9.8124098124098129</v>
      </c>
      <c r="G56" s="7">
        <f t="shared" si="20"/>
        <v>5.3391053391053394</v>
      </c>
      <c r="H56" s="7">
        <f t="shared" si="20"/>
        <v>1.5873015873015872</v>
      </c>
      <c r="I56" s="7">
        <f t="shared" si="20"/>
        <v>3.8961038961038961</v>
      </c>
      <c r="J56" s="59">
        <f t="shared" si="21"/>
        <v>0.77927927927927931</v>
      </c>
    </row>
    <row r="57" spans="1:11" ht="23.25" customHeight="1" x14ac:dyDescent="0.15">
      <c r="A57" s="3"/>
      <c r="B57" s="128" t="s">
        <v>417</v>
      </c>
      <c r="C57" s="50">
        <f t="shared" si="19"/>
        <v>29</v>
      </c>
      <c r="D57" s="7">
        <f t="shared" si="20"/>
        <v>58.620689655172406</v>
      </c>
      <c r="E57" s="7">
        <f t="shared" si="20"/>
        <v>17.241379310344829</v>
      </c>
      <c r="F57" s="7">
        <f t="shared" si="20"/>
        <v>10.344827586206897</v>
      </c>
      <c r="G57" s="7">
        <f t="shared" si="20"/>
        <v>6.8965517241379306</v>
      </c>
      <c r="H57" s="7">
        <f t="shared" si="20"/>
        <v>0</v>
      </c>
      <c r="I57" s="7">
        <f t="shared" si="20"/>
        <v>6.8965517241379306</v>
      </c>
      <c r="J57" s="59">
        <f t="shared" si="21"/>
        <v>0.62962962962962965</v>
      </c>
    </row>
    <row r="58" spans="1:11" ht="23.25" customHeight="1" x14ac:dyDescent="0.15">
      <c r="A58" s="3"/>
      <c r="B58" s="128" t="s">
        <v>418</v>
      </c>
      <c r="C58" s="50">
        <f t="shared" si="19"/>
        <v>37</v>
      </c>
      <c r="D58" s="7">
        <f t="shared" si="20"/>
        <v>54.054054054054056</v>
      </c>
      <c r="E58" s="7">
        <f t="shared" si="20"/>
        <v>29.72972972972973</v>
      </c>
      <c r="F58" s="7">
        <f t="shared" si="20"/>
        <v>8.1081081081081088</v>
      </c>
      <c r="G58" s="7">
        <f t="shared" si="20"/>
        <v>2.7027027027027026</v>
      </c>
      <c r="H58" s="7">
        <f t="shared" si="20"/>
        <v>0</v>
      </c>
      <c r="I58" s="7">
        <f t="shared" si="20"/>
        <v>5.4054054054054053</v>
      </c>
      <c r="J58" s="59">
        <f t="shared" si="21"/>
        <v>0.6</v>
      </c>
    </row>
    <row r="59" spans="1:11" ht="23.25" customHeight="1" x14ac:dyDescent="0.15">
      <c r="A59" s="8"/>
      <c r="B59" s="127" t="s">
        <v>2</v>
      </c>
      <c r="C59" s="51">
        <f t="shared" ref="C59:C65" si="22">C169</f>
        <v>22</v>
      </c>
      <c r="D59" s="11">
        <f t="shared" si="20"/>
        <v>50</v>
      </c>
      <c r="E59" s="11">
        <f t="shared" si="20"/>
        <v>22.727272727272727</v>
      </c>
      <c r="F59" s="11">
        <f t="shared" si="20"/>
        <v>9.0909090909090917</v>
      </c>
      <c r="G59" s="11">
        <f t="shared" si="20"/>
        <v>0</v>
      </c>
      <c r="H59" s="11">
        <f t="shared" si="20"/>
        <v>4.5454545454545459</v>
      </c>
      <c r="I59" s="11">
        <f t="shared" si="20"/>
        <v>13.636363636363635</v>
      </c>
      <c r="J59" s="38">
        <f t="shared" si="21"/>
        <v>0.73684210526315785</v>
      </c>
    </row>
    <row r="60" spans="1:11" ht="15" customHeight="1" x14ac:dyDescent="0.15">
      <c r="A60" s="2" t="s">
        <v>250</v>
      </c>
      <c r="B60" s="12" t="s">
        <v>214</v>
      </c>
      <c r="C60" s="17">
        <f t="shared" si="22"/>
        <v>508</v>
      </c>
      <c r="D60" s="16">
        <f t="shared" si="20"/>
        <v>50.590551181102363</v>
      </c>
      <c r="E60" s="16">
        <f t="shared" si="20"/>
        <v>30.314960629921263</v>
      </c>
      <c r="F60" s="16">
        <f t="shared" si="20"/>
        <v>9.4488188976377945</v>
      </c>
      <c r="G60" s="16">
        <f t="shared" si="20"/>
        <v>5.5118110236220472</v>
      </c>
      <c r="H60" s="16">
        <f t="shared" si="20"/>
        <v>1.3779527559055118</v>
      </c>
      <c r="I60" s="16">
        <f t="shared" si="20"/>
        <v>2.7559055118110236</v>
      </c>
      <c r="J60" s="18">
        <f t="shared" si="21"/>
        <v>0.76518218623481782</v>
      </c>
    </row>
    <row r="61" spans="1:11" ht="15" customHeight="1" x14ac:dyDescent="0.15">
      <c r="A61" s="3" t="s">
        <v>213</v>
      </c>
      <c r="B61" s="5" t="s">
        <v>215</v>
      </c>
      <c r="C61" s="50">
        <f t="shared" si="22"/>
        <v>171</v>
      </c>
      <c r="D61" s="7">
        <f t="shared" si="20"/>
        <v>50.877192982456144</v>
      </c>
      <c r="E61" s="7">
        <f t="shared" si="20"/>
        <v>25.146198830409354</v>
      </c>
      <c r="F61" s="7">
        <f t="shared" si="20"/>
        <v>12.865497076023392</v>
      </c>
      <c r="G61" s="7">
        <f t="shared" si="20"/>
        <v>3.5087719298245612</v>
      </c>
      <c r="H61" s="7">
        <f t="shared" si="20"/>
        <v>1.7543859649122806</v>
      </c>
      <c r="I61" s="7">
        <f t="shared" si="20"/>
        <v>5.8479532163742682</v>
      </c>
      <c r="J61" s="59">
        <f t="shared" si="21"/>
        <v>0.75776397515527949</v>
      </c>
    </row>
    <row r="62" spans="1:11" ht="15" customHeight="1" x14ac:dyDescent="0.15">
      <c r="A62" s="3"/>
      <c r="B62" s="5" t="s">
        <v>216</v>
      </c>
      <c r="C62" s="50">
        <f t="shared" si="22"/>
        <v>64</v>
      </c>
      <c r="D62" s="7">
        <f t="shared" si="20"/>
        <v>54.6875</v>
      </c>
      <c r="E62" s="7">
        <f t="shared" si="20"/>
        <v>23.4375</v>
      </c>
      <c r="F62" s="7">
        <f t="shared" si="20"/>
        <v>7.8125</v>
      </c>
      <c r="G62" s="7">
        <f t="shared" si="20"/>
        <v>6.25</v>
      </c>
      <c r="H62" s="7">
        <f t="shared" si="20"/>
        <v>3.125</v>
      </c>
      <c r="I62" s="7">
        <f t="shared" si="20"/>
        <v>4.6875</v>
      </c>
      <c r="J62" s="59">
        <f t="shared" si="21"/>
        <v>0.83606557377049184</v>
      </c>
    </row>
    <row r="63" spans="1:11" ht="15" customHeight="1" x14ac:dyDescent="0.15">
      <c r="A63" s="3"/>
      <c r="B63" s="5" t="s">
        <v>217</v>
      </c>
      <c r="C63" s="50">
        <f t="shared" si="22"/>
        <v>12</v>
      </c>
      <c r="D63" s="7">
        <f t="shared" si="20"/>
        <v>16.666666666666664</v>
      </c>
      <c r="E63" s="7">
        <f t="shared" si="20"/>
        <v>41.666666666666671</v>
      </c>
      <c r="F63" s="7">
        <f t="shared" si="20"/>
        <v>16.666666666666664</v>
      </c>
      <c r="G63" s="7">
        <f t="shared" si="20"/>
        <v>16.666666666666664</v>
      </c>
      <c r="H63" s="7">
        <f t="shared" si="20"/>
        <v>0</v>
      </c>
      <c r="I63" s="7">
        <f t="shared" si="20"/>
        <v>8.3333333333333321</v>
      </c>
      <c r="J63" s="59">
        <f t="shared" si="21"/>
        <v>1.3636363636363635</v>
      </c>
    </row>
    <row r="64" spans="1:11" ht="15" customHeight="1" x14ac:dyDescent="0.15">
      <c r="A64" s="3"/>
      <c r="B64" s="5" t="s">
        <v>218</v>
      </c>
      <c r="C64" s="50">
        <f t="shared" si="22"/>
        <v>11</v>
      </c>
      <c r="D64" s="7">
        <f t="shared" si="20"/>
        <v>45.454545454545453</v>
      </c>
      <c r="E64" s="7">
        <f t="shared" si="20"/>
        <v>45.454545454545453</v>
      </c>
      <c r="F64" s="7">
        <f t="shared" si="20"/>
        <v>9.0909090909090917</v>
      </c>
      <c r="G64" s="7">
        <f t="shared" si="20"/>
        <v>0</v>
      </c>
      <c r="H64" s="7">
        <f t="shared" si="20"/>
        <v>0</v>
      </c>
      <c r="I64" s="7">
        <f t="shared" si="20"/>
        <v>0</v>
      </c>
      <c r="J64" s="59">
        <f t="shared" si="21"/>
        <v>0.63636363636363635</v>
      </c>
    </row>
    <row r="65" spans="1:10" ht="15" customHeight="1" x14ac:dyDescent="0.15">
      <c r="A65" s="8"/>
      <c r="B65" s="9" t="s">
        <v>16</v>
      </c>
      <c r="C65" s="51">
        <f t="shared" si="22"/>
        <v>33</v>
      </c>
      <c r="D65" s="11">
        <f t="shared" ref="D65:I74" si="23">IF($C65=0,0,D175/$C65*100)</f>
        <v>54.54545454545454</v>
      </c>
      <c r="E65" s="11">
        <f t="shared" si="23"/>
        <v>21.212121212121211</v>
      </c>
      <c r="F65" s="11">
        <f t="shared" si="23"/>
        <v>0</v>
      </c>
      <c r="G65" s="11">
        <f t="shared" si="23"/>
        <v>3.0303030303030303</v>
      </c>
      <c r="H65" s="11">
        <f t="shared" si="23"/>
        <v>3.0303030303030303</v>
      </c>
      <c r="I65" s="11">
        <f t="shared" si="23"/>
        <v>18.181818181818183</v>
      </c>
      <c r="J65" s="38">
        <f t="shared" si="21"/>
        <v>0.55555555555555558</v>
      </c>
    </row>
    <row r="66" spans="1:10" ht="23.25" customHeight="1" x14ac:dyDescent="0.15">
      <c r="A66" s="3" t="s">
        <v>114</v>
      </c>
      <c r="B66" s="126" t="s">
        <v>420</v>
      </c>
      <c r="C66" s="17">
        <f t="shared" ref="C66:C69" si="24">C176</f>
        <v>120</v>
      </c>
      <c r="D66" s="16">
        <f t="shared" si="23"/>
        <v>55.833333333333336</v>
      </c>
      <c r="E66" s="16">
        <f t="shared" si="23"/>
        <v>25.833333333333336</v>
      </c>
      <c r="F66" s="16">
        <f t="shared" si="23"/>
        <v>9.1666666666666661</v>
      </c>
      <c r="G66" s="16">
        <f t="shared" si="23"/>
        <v>5.833333333333333</v>
      </c>
      <c r="H66" s="16">
        <f t="shared" si="23"/>
        <v>1.6666666666666667</v>
      </c>
      <c r="I66" s="16">
        <f t="shared" si="23"/>
        <v>1.6666666666666667</v>
      </c>
      <c r="J66" s="18">
        <f t="shared" ref="J66:J69" si="25">J176</f>
        <v>0.72033898305084743</v>
      </c>
    </row>
    <row r="67" spans="1:10" ht="23.25" customHeight="1" x14ac:dyDescent="0.15">
      <c r="A67" s="3" t="s">
        <v>380</v>
      </c>
      <c r="B67" s="126" t="s">
        <v>421</v>
      </c>
      <c r="C67" s="50">
        <f t="shared" si="24"/>
        <v>152</v>
      </c>
      <c r="D67" s="7">
        <f t="shared" si="23"/>
        <v>48.684210526315788</v>
      </c>
      <c r="E67" s="7">
        <f t="shared" si="23"/>
        <v>26.315789473684209</v>
      </c>
      <c r="F67" s="7">
        <f t="shared" si="23"/>
        <v>12.5</v>
      </c>
      <c r="G67" s="7">
        <f t="shared" si="23"/>
        <v>5.9210526315789469</v>
      </c>
      <c r="H67" s="7">
        <f t="shared" si="23"/>
        <v>1.3157894736842104</v>
      </c>
      <c r="I67" s="7">
        <f t="shared" si="23"/>
        <v>5.2631578947368416</v>
      </c>
      <c r="J67" s="59">
        <f t="shared" si="25"/>
        <v>0.82638888888888884</v>
      </c>
    </row>
    <row r="68" spans="1:10" ht="23.25" customHeight="1" x14ac:dyDescent="0.15">
      <c r="A68" s="173" t="s">
        <v>372</v>
      </c>
      <c r="B68" s="126" t="s">
        <v>422</v>
      </c>
      <c r="C68" s="50">
        <f t="shared" si="24"/>
        <v>113</v>
      </c>
      <c r="D68" s="7">
        <f t="shared" si="23"/>
        <v>38.938053097345133</v>
      </c>
      <c r="E68" s="7">
        <f t="shared" si="23"/>
        <v>39.823008849557525</v>
      </c>
      <c r="F68" s="7">
        <f t="shared" si="23"/>
        <v>6.1946902654867255</v>
      </c>
      <c r="G68" s="7">
        <f t="shared" si="23"/>
        <v>7.9646017699115044</v>
      </c>
      <c r="H68" s="7">
        <f t="shared" si="23"/>
        <v>3.5398230088495577</v>
      </c>
      <c r="I68" s="7">
        <f t="shared" si="23"/>
        <v>3.5398230088495577</v>
      </c>
      <c r="J68" s="59">
        <f t="shared" si="25"/>
        <v>1.0091743119266054</v>
      </c>
    </row>
    <row r="69" spans="1:10" ht="23.25" customHeight="1" x14ac:dyDescent="0.15">
      <c r="A69" s="8"/>
      <c r="B69" s="127" t="s">
        <v>423</v>
      </c>
      <c r="C69" s="51">
        <f t="shared" si="24"/>
        <v>414</v>
      </c>
      <c r="D69" s="11">
        <f t="shared" si="23"/>
        <v>52.89855072463768</v>
      </c>
      <c r="E69" s="11">
        <f t="shared" si="23"/>
        <v>27.294685990338163</v>
      </c>
      <c r="F69" s="11">
        <f t="shared" si="23"/>
        <v>9.9033816425120769</v>
      </c>
      <c r="G69" s="11">
        <f t="shared" si="23"/>
        <v>3.8647342995169081</v>
      </c>
      <c r="H69" s="11">
        <f t="shared" si="23"/>
        <v>1.2077294685990339</v>
      </c>
      <c r="I69" s="11">
        <f t="shared" si="23"/>
        <v>4.8309178743961354</v>
      </c>
      <c r="J69" s="38">
        <f t="shared" si="25"/>
        <v>0.69543147208121825</v>
      </c>
    </row>
    <row r="70" spans="1:10" ht="15" customHeight="1" x14ac:dyDescent="0.15">
      <c r="A70" s="2" t="s">
        <v>138</v>
      </c>
      <c r="B70" s="12" t="s">
        <v>140</v>
      </c>
      <c r="C70" s="17">
        <f t="shared" ref="C70:C78" si="26">C180</f>
        <v>15</v>
      </c>
      <c r="D70" s="16">
        <f t="shared" si="23"/>
        <v>66.666666666666657</v>
      </c>
      <c r="E70" s="16">
        <f t="shared" si="23"/>
        <v>20</v>
      </c>
      <c r="F70" s="16">
        <f t="shared" si="23"/>
        <v>13.333333333333334</v>
      </c>
      <c r="G70" s="16">
        <f t="shared" si="23"/>
        <v>0</v>
      </c>
      <c r="H70" s="16">
        <f t="shared" si="23"/>
        <v>0</v>
      </c>
      <c r="I70" s="16">
        <f t="shared" si="23"/>
        <v>0</v>
      </c>
      <c r="J70" s="18">
        <f t="shared" ref="J70:J78" si="27">J180</f>
        <v>0.46666666666666667</v>
      </c>
    </row>
    <row r="71" spans="1:10" ht="15" customHeight="1" x14ac:dyDescent="0.15">
      <c r="A71" s="3" t="s">
        <v>139</v>
      </c>
      <c r="B71" s="5" t="s">
        <v>141</v>
      </c>
      <c r="C71" s="50">
        <f t="shared" si="26"/>
        <v>478</v>
      </c>
      <c r="D71" s="7">
        <f t="shared" si="23"/>
        <v>47.280334728033473</v>
      </c>
      <c r="E71" s="7">
        <f t="shared" si="23"/>
        <v>31.171548117154813</v>
      </c>
      <c r="F71" s="7">
        <f t="shared" si="23"/>
        <v>11.08786610878661</v>
      </c>
      <c r="G71" s="7">
        <f t="shared" si="23"/>
        <v>5.2301255230125516</v>
      </c>
      <c r="H71" s="7">
        <f t="shared" si="23"/>
        <v>1.882845188284519</v>
      </c>
      <c r="I71" s="7">
        <f t="shared" si="23"/>
        <v>3.3472803347280333</v>
      </c>
      <c r="J71" s="59">
        <f t="shared" si="27"/>
        <v>0.83549783549783552</v>
      </c>
    </row>
    <row r="72" spans="1:10" ht="15" customHeight="1" x14ac:dyDescent="0.15">
      <c r="A72" s="3"/>
      <c r="B72" s="5" t="s">
        <v>142</v>
      </c>
      <c r="C72" s="50">
        <f t="shared" si="26"/>
        <v>260</v>
      </c>
      <c r="D72" s="7">
        <f t="shared" si="23"/>
        <v>53.846153846153847</v>
      </c>
      <c r="E72" s="7">
        <f t="shared" si="23"/>
        <v>27.692307692307693</v>
      </c>
      <c r="F72" s="7">
        <f t="shared" si="23"/>
        <v>6.9230769230769234</v>
      </c>
      <c r="G72" s="7">
        <f t="shared" si="23"/>
        <v>5.7692307692307692</v>
      </c>
      <c r="H72" s="7">
        <f t="shared" si="23"/>
        <v>1.153846153846154</v>
      </c>
      <c r="I72" s="7">
        <f t="shared" si="23"/>
        <v>4.6153846153846159</v>
      </c>
      <c r="J72" s="59">
        <f t="shared" si="27"/>
        <v>0.69354838709677424</v>
      </c>
    </row>
    <row r="73" spans="1:10" ht="15" customHeight="1" x14ac:dyDescent="0.15">
      <c r="A73" s="13"/>
      <c r="B73" s="14" t="s">
        <v>2</v>
      </c>
      <c r="C73" s="51">
        <f t="shared" si="26"/>
        <v>46</v>
      </c>
      <c r="D73" s="11">
        <f t="shared" si="23"/>
        <v>60.869565217391312</v>
      </c>
      <c r="E73" s="11">
        <f t="shared" si="23"/>
        <v>10.869565217391305</v>
      </c>
      <c r="F73" s="11">
        <f t="shared" si="23"/>
        <v>10.869565217391305</v>
      </c>
      <c r="G73" s="11">
        <f t="shared" si="23"/>
        <v>2.1739130434782608</v>
      </c>
      <c r="H73" s="11">
        <f t="shared" si="23"/>
        <v>2.1739130434782608</v>
      </c>
      <c r="I73" s="11">
        <f t="shared" si="23"/>
        <v>13.043478260869565</v>
      </c>
      <c r="J73" s="38">
        <f t="shared" si="27"/>
        <v>0.57499999999999996</v>
      </c>
    </row>
    <row r="74" spans="1:10" ht="15" customHeight="1" x14ac:dyDescent="0.15">
      <c r="A74" s="3" t="s">
        <v>39</v>
      </c>
      <c r="B74" s="5" t="s">
        <v>144</v>
      </c>
      <c r="C74" s="50">
        <f t="shared" si="26"/>
        <v>236</v>
      </c>
      <c r="D74" s="7">
        <f t="shared" si="23"/>
        <v>51.694915254237287</v>
      </c>
      <c r="E74" s="7">
        <f t="shared" si="23"/>
        <v>28.389830508474578</v>
      </c>
      <c r="F74" s="7">
        <f t="shared" si="23"/>
        <v>8.0508474576271176</v>
      </c>
      <c r="G74" s="7">
        <f t="shared" si="23"/>
        <v>5.0847457627118651</v>
      </c>
      <c r="H74" s="7">
        <f t="shared" si="23"/>
        <v>2.5423728813559325</v>
      </c>
      <c r="I74" s="7">
        <f t="shared" si="23"/>
        <v>4.2372881355932197</v>
      </c>
      <c r="J74" s="59">
        <f t="shared" si="27"/>
        <v>0.7831858407079646</v>
      </c>
    </row>
    <row r="75" spans="1:10" ht="15" customHeight="1" x14ac:dyDescent="0.15">
      <c r="A75" s="3" t="s">
        <v>563</v>
      </c>
      <c r="B75" s="5" t="s">
        <v>145</v>
      </c>
      <c r="C75" s="50">
        <f t="shared" si="26"/>
        <v>306</v>
      </c>
      <c r="D75" s="7">
        <f t="shared" ref="D75:I84" si="28">IF($C75=0,0,D185/$C75*100)</f>
        <v>48.692810457516337</v>
      </c>
      <c r="E75" s="7">
        <f t="shared" si="28"/>
        <v>31.699346405228756</v>
      </c>
      <c r="F75" s="7">
        <f t="shared" si="28"/>
        <v>9.1503267973856204</v>
      </c>
      <c r="G75" s="7">
        <f t="shared" si="28"/>
        <v>5.8823529411764701</v>
      </c>
      <c r="H75" s="7">
        <f t="shared" si="28"/>
        <v>1.3071895424836601</v>
      </c>
      <c r="I75" s="7">
        <f t="shared" si="28"/>
        <v>3.2679738562091507</v>
      </c>
      <c r="J75" s="59">
        <f t="shared" si="27"/>
        <v>0.78716216216216217</v>
      </c>
    </row>
    <row r="76" spans="1:10" ht="15" customHeight="1" x14ac:dyDescent="0.15">
      <c r="A76" s="52" t="s">
        <v>564</v>
      </c>
      <c r="B76" s="5" t="s">
        <v>146</v>
      </c>
      <c r="C76" s="50">
        <f t="shared" si="26"/>
        <v>103</v>
      </c>
      <c r="D76" s="7">
        <f t="shared" si="28"/>
        <v>49.514563106796118</v>
      </c>
      <c r="E76" s="7">
        <f t="shared" si="28"/>
        <v>28.155339805825243</v>
      </c>
      <c r="F76" s="7">
        <f t="shared" si="28"/>
        <v>13.592233009708737</v>
      </c>
      <c r="G76" s="7">
        <f t="shared" si="28"/>
        <v>4.8543689320388346</v>
      </c>
      <c r="H76" s="7">
        <f t="shared" si="28"/>
        <v>0.97087378640776689</v>
      </c>
      <c r="I76" s="7">
        <f t="shared" si="28"/>
        <v>2.912621359223301</v>
      </c>
      <c r="J76" s="59">
        <f t="shared" si="27"/>
        <v>0.8</v>
      </c>
    </row>
    <row r="77" spans="1:10" ht="15" customHeight="1" x14ac:dyDescent="0.15">
      <c r="A77" s="3"/>
      <c r="B77" s="5" t="s">
        <v>147</v>
      </c>
      <c r="C77" s="50">
        <f t="shared" si="26"/>
        <v>43</v>
      </c>
      <c r="D77" s="7">
        <f t="shared" si="28"/>
        <v>55.813953488372093</v>
      </c>
      <c r="E77" s="7">
        <f t="shared" si="28"/>
        <v>16.279069767441861</v>
      </c>
      <c r="F77" s="7">
        <f t="shared" si="28"/>
        <v>16.279069767441861</v>
      </c>
      <c r="G77" s="7">
        <f t="shared" si="28"/>
        <v>4.6511627906976747</v>
      </c>
      <c r="H77" s="7">
        <f t="shared" si="28"/>
        <v>0</v>
      </c>
      <c r="I77" s="7">
        <f t="shared" si="28"/>
        <v>6.9767441860465116</v>
      </c>
      <c r="J77" s="59">
        <f t="shared" si="27"/>
        <v>0.67500000000000004</v>
      </c>
    </row>
    <row r="78" spans="1:10" ht="15" customHeight="1" x14ac:dyDescent="0.15">
      <c r="A78" s="3"/>
      <c r="B78" s="5" t="s">
        <v>148</v>
      </c>
      <c r="C78" s="50">
        <f t="shared" si="26"/>
        <v>14</v>
      </c>
      <c r="D78" s="7">
        <f t="shared" si="28"/>
        <v>50</v>
      </c>
      <c r="E78" s="7">
        <f t="shared" si="28"/>
        <v>14.285714285714285</v>
      </c>
      <c r="F78" s="7">
        <f t="shared" si="28"/>
        <v>21.428571428571427</v>
      </c>
      <c r="G78" s="7">
        <f t="shared" si="28"/>
        <v>7.1428571428571423</v>
      </c>
      <c r="H78" s="7">
        <f t="shared" si="28"/>
        <v>7.1428571428571423</v>
      </c>
      <c r="I78" s="7">
        <f t="shared" si="28"/>
        <v>0</v>
      </c>
      <c r="J78" s="59">
        <f t="shared" si="27"/>
        <v>1.1428571428571428</v>
      </c>
    </row>
    <row r="79" spans="1:10" ht="15" customHeight="1" x14ac:dyDescent="0.15">
      <c r="A79" s="3"/>
      <c r="B79" s="5" t="s">
        <v>149</v>
      </c>
      <c r="C79" s="50">
        <f t="shared" ref="C79:C88" si="29">C189</f>
        <v>20</v>
      </c>
      <c r="D79" s="7">
        <f t="shared" si="28"/>
        <v>55.000000000000007</v>
      </c>
      <c r="E79" s="7">
        <f t="shared" si="28"/>
        <v>25</v>
      </c>
      <c r="F79" s="7">
        <f t="shared" si="28"/>
        <v>15</v>
      </c>
      <c r="G79" s="7">
        <f t="shared" si="28"/>
        <v>5</v>
      </c>
      <c r="H79" s="7">
        <f t="shared" si="28"/>
        <v>0</v>
      </c>
      <c r="I79" s="7">
        <f t="shared" si="28"/>
        <v>0</v>
      </c>
      <c r="J79" s="59">
        <f t="shared" ref="J79:J88" si="30">J189</f>
        <v>0.7</v>
      </c>
    </row>
    <row r="80" spans="1:10" ht="15" customHeight="1" x14ac:dyDescent="0.15">
      <c r="A80" s="13"/>
      <c r="B80" s="14" t="s">
        <v>16</v>
      </c>
      <c r="C80" s="51">
        <f t="shared" si="29"/>
        <v>77</v>
      </c>
      <c r="D80" s="11">
        <f t="shared" si="28"/>
        <v>51.94805194805194</v>
      </c>
      <c r="E80" s="11">
        <f t="shared" si="28"/>
        <v>28.571428571428569</v>
      </c>
      <c r="F80" s="11">
        <f t="shared" si="28"/>
        <v>5.1948051948051948</v>
      </c>
      <c r="G80" s="11">
        <f t="shared" si="28"/>
        <v>2.5974025974025974</v>
      </c>
      <c r="H80" s="11">
        <f t="shared" si="28"/>
        <v>1.2987012987012987</v>
      </c>
      <c r="I80" s="11">
        <f t="shared" si="28"/>
        <v>10.38961038961039</v>
      </c>
      <c r="J80" s="38">
        <f t="shared" si="30"/>
        <v>0.59420289855072461</v>
      </c>
    </row>
    <row r="81" spans="1:10" ht="15" customHeight="1" x14ac:dyDescent="0.15">
      <c r="A81" s="3" t="s">
        <v>571</v>
      </c>
      <c r="B81" s="5" t="s">
        <v>154</v>
      </c>
      <c r="C81" s="50">
        <f t="shared" si="29"/>
        <v>42</v>
      </c>
      <c r="D81" s="7">
        <f t="shared" si="28"/>
        <v>47.619047619047613</v>
      </c>
      <c r="E81" s="7">
        <f t="shared" si="28"/>
        <v>45.238095238095241</v>
      </c>
      <c r="F81" s="7">
        <f t="shared" si="28"/>
        <v>4.7619047619047619</v>
      </c>
      <c r="G81" s="7">
        <f t="shared" si="28"/>
        <v>0</v>
      </c>
      <c r="H81" s="7">
        <f t="shared" si="28"/>
        <v>0</v>
      </c>
      <c r="I81" s="7">
        <f t="shared" si="28"/>
        <v>2.3809523809523809</v>
      </c>
      <c r="J81" s="59">
        <f t="shared" si="30"/>
        <v>0.56097560975609762</v>
      </c>
    </row>
    <row r="82" spans="1:10" ht="15" customHeight="1" x14ac:dyDescent="0.15">
      <c r="A82" s="3" t="s">
        <v>347</v>
      </c>
      <c r="B82" s="5" t="s">
        <v>155</v>
      </c>
      <c r="C82" s="50">
        <f t="shared" si="29"/>
        <v>114</v>
      </c>
      <c r="D82" s="7">
        <f t="shared" si="28"/>
        <v>50.877192982456144</v>
      </c>
      <c r="E82" s="7">
        <f t="shared" si="28"/>
        <v>28.07017543859649</v>
      </c>
      <c r="F82" s="7">
        <f t="shared" si="28"/>
        <v>9.6491228070175428</v>
      </c>
      <c r="G82" s="7">
        <f t="shared" si="28"/>
        <v>6.140350877192982</v>
      </c>
      <c r="H82" s="7">
        <f t="shared" si="28"/>
        <v>2.6315789473684208</v>
      </c>
      <c r="I82" s="7">
        <f t="shared" si="28"/>
        <v>2.6315789473684208</v>
      </c>
      <c r="J82" s="59">
        <f t="shared" si="30"/>
        <v>0.84684684684684686</v>
      </c>
    </row>
    <row r="83" spans="1:10" ht="15" customHeight="1" x14ac:dyDescent="0.15">
      <c r="A83" s="3"/>
      <c r="B83" s="5" t="s">
        <v>156</v>
      </c>
      <c r="C83" s="50">
        <f t="shared" si="29"/>
        <v>137</v>
      </c>
      <c r="D83" s="7">
        <f t="shared" si="28"/>
        <v>47.445255474452551</v>
      </c>
      <c r="E83" s="7">
        <f t="shared" si="28"/>
        <v>31.386861313868614</v>
      </c>
      <c r="F83" s="7">
        <f t="shared" si="28"/>
        <v>10.948905109489052</v>
      </c>
      <c r="G83" s="7">
        <f t="shared" si="28"/>
        <v>5.8394160583941606</v>
      </c>
      <c r="H83" s="7">
        <f t="shared" si="28"/>
        <v>2.9197080291970803</v>
      </c>
      <c r="I83" s="7">
        <f t="shared" si="28"/>
        <v>1.4598540145985401</v>
      </c>
      <c r="J83" s="59">
        <f t="shared" si="30"/>
        <v>0.90370370370370368</v>
      </c>
    </row>
    <row r="84" spans="1:10" ht="15" customHeight="1" x14ac:dyDescent="0.15">
      <c r="A84" s="3"/>
      <c r="B84" s="5" t="s">
        <v>157</v>
      </c>
      <c r="C84" s="50">
        <f t="shared" si="29"/>
        <v>97</v>
      </c>
      <c r="D84" s="7">
        <f t="shared" si="28"/>
        <v>55.670103092783506</v>
      </c>
      <c r="E84" s="7">
        <f t="shared" si="28"/>
        <v>27.835051546391753</v>
      </c>
      <c r="F84" s="7">
        <f t="shared" si="28"/>
        <v>8.2474226804123703</v>
      </c>
      <c r="G84" s="7">
        <f t="shared" si="28"/>
        <v>6.1855670103092786</v>
      </c>
      <c r="H84" s="7">
        <f t="shared" si="28"/>
        <v>0</v>
      </c>
      <c r="I84" s="7">
        <f t="shared" si="28"/>
        <v>2.0618556701030926</v>
      </c>
      <c r="J84" s="59">
        <f t="shared" si="30"/>
        <v>0.66315789473684206</v>
      </c>
    </row>
    <row r="85" spans="1:10" ht="15" customHeight="1" x14ac:dyDescent="0.15">
      <c r="A85" s="3"/>
      <c r="B85" s="5" t="s">
        <v>158</v>
      </c>
      <c r="C85" s="50">
        <f t="shared" si="29"/>
        <v>96</v>
      </c>
      <c r="D85" s="7">
        <f t="shared" ref="D85:I94" si="31">IF($C85=0,0,D195/$C85*100)</f>
        <v>54.166666666666664</v>
      </c>
      <c r="E85" s="7">
        <f t="shared" si="31"/>
        <v>29.166666666666668</v>
      </c>
      <c r="F85" s="7">
        <f t="shared" si="31"/>
        <v>7.291666666666667</v>
      </c>
      <c r="G85" s="7">
        <f t="shared" si="31"/>
        <v>4.1666666666666661</v>
      </c>
      <c r="H85" s="7">
        <f t="shared" si="31"/>
        <v>1.0416666666666665</v>
      </c>
      <c r="I85" s="7">
        <f t="shared" si="31"/>
        <v>4.1666666666666661</v>
      </c>
      <c r="J85" s="59">
        <f t="shared" si="30"/>
        <v>0.65217391304347827</v>
      </c>
    </row>
    <row r="86" spans="1:10" ht="15" customHeight="1" x14ac:dyDescent="0.15">
      <c r="A86" s="8"/>
      <c r="B86" s="9" t="s">
        <v>2</v>
      </c>
      <c r="C86" s="51">
        <f t="shared" si="29"/>
        <v>81</v>
      </c>
      <c r="D86" s="11">
        <f t="shared" si="31"/>
        <v>51.851851851851848</v>
      </c>
      <c r="E86" s="11">
        <f t="shared" si="31"/>
        <v>27.160493827160494</v>
      </c>
      <c r="F86" s="11">
        <f t="shared" si="31"/>
        <v>12.345679012345679</v>
      </c>
      <c r="G86" s="11">
        <f t="shared" si="31"/>
        <v>3.7037037037037033</v>
      </c>
      <c r="H86" s="11">
        <f t="shared" si="31"/>
        <v>1.2345679012345678</v>
      </c>
      <c r="I86" s="11">
        <f t="shared" si="31"/>
        <v>3.7037037037037033</v>
      </c>
      <c r="J86" s="38">
        <f t="shared" si="30"/>
        <v>0.73076923076923073</v>
      </c>
    </row>
    <row r="87" spans="1:10" ht="21" customHeight="1" x14ac:dyDescent="0.15">
      <c r="A87" s="3" t="s">
        <v>219</v>
      </c>
      <c r="B87" s="5" t="s">
        <v>21</v>
      </c>
      <c r="C87" s="50">
        <f t="shared" si="29"/>
        <v>432</v>
      </c>
      <c r="D87" s="7">
        <f t="shared" si="31"/>
        <v>52.777777777777779</v>
      </c>
      <c r="E87" s="7">
        <f t="shared" si="31"/>
        <v>29.166666666666668</v>
      </c>
      <c r="F87" s="7">
        <f t="shared" si="31"/>
        <v>9.2592592592592595</v>
      </c>
      <c r="G87" s="7">
        <f t="shared" si="31"/>
        <v>4.3981481481481479</v>
      </c>
      <c r="H87" s="7">
        <f t="shared" si="31"/>
        <v>1.3888888888888888</v>
      </c>
      <c r="I87" s="7">
        <f t="shared" si="31"/>
        <v>3.0092592592592591</v>
      </c>
      <c r="J87" s="59">
        <f t="shared" si="30"/>
        <v>0.71599045346062051</v>
      </c>
    </row>
    <row r="88" spans="1:10" ht="21" customHeight="1" x14ac:dyDescent="0.15">
      <c r="A88" s="55" t="s">
        <v>220</v>
      </c>
      <c r="B88" s="9" t="s">
        <v>22</v>
      </c>
      <c r="C88" s="51">
        <f t="shared" si="29"/>
        <v>367</v>
      </c>
      <c r="D88" s="11">
        <f t="shared" si="31"/>
        <v>47.956403269754766</v>
      </c>
      <c r="E88" s="11">
        <f t="shared" si="31"/>
        <v>28.065395095367844</v>
      </c>
      <c r="F88" s="11">
        <f t="shared" si="31"/>
        <v>10.354223433242508</v>
      </c>
      <c r="G88" s="11">
        <f t="shared" si="31"/>
        <v>5.9945504087193457</v>
      </c>
      <c r="H88" s="11">
        <f t="shared" si="31"/>
        <v>1.9073569482288828</v>
      </c>
      <c r="I88" s="11">
        <f t="shared" si="31"/>
        <v>5.7220708446866482</v>
      </c>
      <c r="J88" s="38">
        <f t="shared" si="30"/>
        <v>0.83236994219653182</v>
      </c>
    </row>
    <row r="89" spans="1:10" ht="15" customHeight="1" x14ac:dyDescent="0.15">
      <c r="A89" s="2" t="s">
        <v>87</v>
      </c>
      <c r="B89" s="12" t="s">
        <v>24</v>
      </c>
      <c r="C89" s="17">
        <f>C199</f>
        <v>558</v>
      </c>
      <c r="D89" s="16">
        <f t="shared" si="31"/>
        <v>52.508960573476706</v>
      </c>
      <c r="E89" s="16">
        <f t="shared" si="31"/>
        <v>28.136200716845877</v>
      </c>
      <c r="F89" s="16">
        <f t="shared" si="31"/>
        <v>9.3189964157706093</v>
      </c>
      <c r="G89" s="16">
        <f t="shared" si="31"/>
        <v>5.376344086021505</v>
      </c>
      <c r="H89" s="16">
        <f t="shared" si="31"/>
        <v>1.0752688172043012</v>
      </c>
      <c r="I89" s="16">
        <f t="shared" si="31"/>
        <v>3.5842293906810032</v>
      </c>
      <c r="J89" s="18">
        <f t="shared" ref="J89:J110" si="32">J199</f>
        <v>0.73048327137546465</v>
      </c>
    </row>
    <row r="90" spans="1:10" ht="15" customHeight="1" x14ac:dyDescent="0.15">
      <c r="A90" s="52" t="s">
        <v>90</v>
      </c>
      <c r="B90" s="5" t="s">
        <v>221</v>
      </c>
      <c r="C90" s="50">
        <f>C200</f>
        <v>47</v>
      </c>
      <c r="D90" s="7">
        <f t="shared" si="31"/>
        <v>44.680851063829785</v>
      </c>
      <c r="E90" s="7">
        <f t="shared" si="31"/>
        <v>29.787234042553191</v>
      </c>
      <c r="F90" s="7">
        <f t="shared" si="31"/>
        <v>10.638297872340425</v>
      </c>
      <c r="G90" s="7">
        <f t="shared" si="31"/>
        <v>2.1276595744680851</v>
      </c>
      <c r="H90" s="7">
        <f t="shared" si="31"/>
        <v>8.5106382978723403</v>
      </c>
      <c r="I90" s="7">
        <f t="shared" si="31"/>
        <v>4.2553191489361701</v>
      </c>
      <c r="J90" s="59">
        <f t="shared" si="32"/>
        <v>1.0666666666666667</v>
      </c>
    </row>
    <row r="91" spans="1:10" ht="15" customHeight="1" x14ac:dyDescent="0.15">
      <c r="A91" s="3"/>
      <c r="B91" s="5" t="s">
        <v>94</v>
      </c>
      <c r="C91" s="50">
        <f t="shared" ref="C91:C106" si="33">C201</f>
        <v>20</v>
      </c>
      <c r="D91" s="7">
        <f t="shared" si="31"/>
        <v>35</v>
      </c>
      <c r="E91" s="7">
        <f t="shared" si="31"/>
        <v>45</v>
      </c>
      <c r="F91" s="7">
        <f t="shared" si="31"/>
        <v>5</v>
      </c>
      <c r="G91" s="7">
        <f t="shared" si="31"/>
        <v>5</v>
      </c>
      <c r="H91" s="7">
        <f t="shared" si="31"/>
        <v>5</v>
      </c>
      <c r="I91" s="7">
        <f t="shared" si="31"/>
        <v>5</v>
      </c>
      <c r="J91" s="59">
        <f t="shared" si="32"/>
        <v>1</v>
      </c>
    </row>
    <row r="92" spans="1:10" ht="15" customHeight="1" x14ac:dyDescent="0.15">
      <c r="A92" s="3"/>
      <c r="B92" s="5" t="s">
        <v>96</v>
      </c>
      <c r="C92" s="50">
        <f t="shared" si="33"/>
        <v>25</v>
      </c>
      <c r="D92" s="7">
        <f t="shared" si="31"/>
        <v>52</v>
      </c>
      <c r="E92" s="7">
        <f t="shared" si="31"/>
        <v>44</v>
      </c>
      <c r="F92" s="7">
        <f t="shared" si="31"/>
        <v>4</v>
      </c>
      <c r="G92" s="7">
        <f t="shared" si="31"/>
        <v>0</v>
      </c>
      <c r="H92" s="7">
        <f t="shared" si="31"/>
        <v>0</v>
      </c>
      <c r="I92" s="7">
        <f t="shared" si="31"/>
        <v>0</v>
      </c>
      <c r="J92" s="59">
        <f t="shared" si="32"/>
        <v>0.52</v>
      </c>
    </row>
    <row r="93" spans="1:10" ht="15" customHeight="1" x14ac:dyDescent="0.15">
      <c r="A93" s="3"/>
      <c r="B93" s="5" t="s">
        <v>97</v>
      </c>
      <c r="C93" s="50">
        <f t="shared" si="33"/>
        <v>16</v>
      </c>
      <c r="D93" s="7">
        <f t="shared" si="31"/>
        <v>31.25</v>
      </c>
      <c r="E93" s="7">
        <f t="shared" si="31"/>
        <v>37.5</v>
      </c>
      <c r="F93" s="7">
        <f t="shared" si="31"/>
        <v>25</v>
      </c>
      <c r="G93" s="7">
        <f t="shared" si="31"/>
        <v>6.25</v>
      </c>
      <c r="H93" s="7">
        <f t="shared" si="31"/>
        <v>0</v>
      </c>
      <c r="I93" s="7">
        <f t="shared" si="31"/>
        <v>0</v>
      </c>
      <c r="J93" s="59">
        <f t="shared" si="32"/>
        <v>1.125</v>
      </c>
    </row>
    <row r="94" spans="1:10" ht="15" customHeight="1" x14ac:dyDescent="0.15">
      <c r="A94" s="3"/>
      <c r="B94" s="5" t="s">
        <v>222</v>
      </c>
      <c r="C94" s="50">
        <f t="shared" si="33"/>
        <v>16</v>
      </c>
      <c r="D94" s="7">
        <f t="shared" si="31"/>
        <v>56.25</v>
      </c>
      <c r="E94" s="7">
        <f t="shared" si="31"/>
        <v>31.25</v>
      </c>
      <c r="F94" s="7">
        <f t="shared" si="31"/>
        <v>0</v>
      </c>
      <c r="G94" s="7">
        <f t="shared" si="31"/>
        <v>0</v>
      </c>
      <c r="H94" s="7">
        <f t="shared" si="31"/>
        <v>6.25</v>
      </c>
      <c r="I94" s="7">
        <f t="shared" si="31"/>
        <v>6.25</v>
      </c>
      <c r="J94" s="59">
        <f t="shared" si="32"/>
        <v>0.66666666666666663</v>
      </c>
    </row>
    <row r="95" spans="1:10" ht="15" customHeight="1" x14ac:dyDescent="0.15">
      <c r="A95" s="13"/>
      <c r="B95" s="14" t="s">
        <v>16</v>
      </c>
      <c r="C95" s="51">
        <f t="shared" si="33"/>
        <v>117</v>
      </c>
      <c r="D95" s="11">
        <f t="shared" ref="D95:I104" si="34">IF($C95=0,0,D205/$C95*100)</f>
        <v>47.863247863247864</v>
      </c>
      <c r="E95" s="11">
        <f t="shared" si="34"/>
        <v>23.076923076923077</v>
      </c>
      <c r="F95" s="11">
        <f t="shared" si="34"/>
        <v>12.820512820512819</v>
      </c>
      <c r="G95" s="11">
        <f t="shared" si="34"/>
        <v>6.8376068376068382</v>
      </c>
      <c r="H95" s="11">
        <f t="shared" si="34"/>
        <v>0.85470085470085477</v>
      </c>
      <c r="I95" s="11">
        <f t="shared" si="34"/>
        <v>8.5470085470085468</v>
      </c>
      <c r="J95" s="38">
        <f t="shared" si="32"/>
        <v>0.81308411214953269</v>
      </c>
    </row>
    <row r="96" spans="1:10" ht="15" customHeight="1" x14ac:dyDescent="0.15">
      <c r="A96" s="2" t="s">
        <v>88</v>
      </c>
      <c r="B96" s="5" t="s">
        <v>24</v>
      </c>
      <c r="C96" s="50">
        <f t="shared" si="33"/>
        <v>653</v>
      </c>
      <c r="D96" s="7">
        <f t="shared" si="34"/>
        <v>51.454823889739664</v>
      </c>
      <c r="E96" s="7">
        <f t="shared" si="34"/>
        <v>28.483920367534456</v>
      </c>
      <c r="F96" s="7">
        <f t="shared" si="34"/>
        <v>9.9540581929555891</v>
      </c>
      <c r="G96" s="7">
        <f t="shared" si="34"/>
        <v>4.9004594180704446</v>
      </c>
      <c r="H96" s="7">
        <f t="shared" si="34"/>
        <v>1.6845329249617151</v>
      </c>
      <c r="I96" s="7">
        <f t="shared" si="34"/>
        <v>3.522205206738132</v>
      </c>
      <c r="J96" s="59">
        <f t="shared" si="32"/>
        <v>0.76031746031746028</v>
      </c>
    </row>
    <row r="97" spans="1:10" ht="15" customHeight="1" x14ac:dyDescent="0.15">
      <c r="A97" s="3" t="s">
        <v>91</v>
      </c>
      <c r="B97" s="5" t="s">
        <v>25</v>
      </c>
      <c r="C97" s="50">
        <f t="shared" si="33"/>
        <v>8</v>
      </c>
      <c r="D97" s="7">
        <f t="shared" si="34"/>
        <v>50</v>
      </c>
      <c r="E97" s="7">
        <f t="shared" si="34"/>
        <v>12.5</v>
      </c>
      <c r="F97" s="7">
        <f t="shared" si="34"/>
        <v>12.5</v>
      </c>
      <c r="G97" s="7">
        <f t="shared" si="34"/>
        <v>0</v>
      </c>
      <c r="H97" s="7">
        <f t="shared" si="34"/>
        <v>12.5</v>
      </c>
      <c r="I97" s="7">
        <f t="shared" si="34"/>
        <v>12.5</v>
      </c>
      <c r="J97" s="59">
        <f t="shared" si="32"/>
        <v>1.1428571428571428</v>
      </c>
    </row>
    <row r="98" spans="1:10" ht="15" customHeight="1" x14ac:dyDescent="0.15">
      <c r="A98" s="3"/>
      <c r="B98" s="5" t="s">
        <v>93</v>
      </c>
      <c r="C98" s="50">
        <f t="shared" si="33"/>
        <v>8</v>
      </c>
      <c r="D98" s="7">
        <f t="shared" si="34"/>
        <v>62.5</v>
      </c>
      <c r="E98" s="7">
        <f t="shared" si="34"/>
        <v>0</v>
      </c>
      <c r="F98" s="7">
        <f t="shared" si="34"/>
        <v>12.5</v>
      </c>
      <c r="G98" s="7">
        <f t="shared" si="34"/>
        <v>12.5</v>
      </c>
      <c r="H98" s="7">
        <f t="shared" si="34"/>
        <v>12.5</v>
      </c>
      <c r="I98" s="7">
        <f t="shared" si="34"/>
        <v>0</v>
      </c>
      <c r="J98" s="59">
        <f t="shared" si="32"/>
        <v>1.25</v>
      </c>
    </row>
    <row r="99" spans="1:10" ht="15" customHeight="1" x14ac:dyDescent="0.15">
      <c r="A99" s="3"/>
      <c r="B99" s="5" t="s">
        <v>94</v>
      </c>
      <c r="C99" s="50">
        <f t="shared" si="33"/>
        <v>3</v>
      </c>
      <c r="D99" s="7">
        <f t="shared" si="34"/>
        <v>33.333333333333329</v>
      </c>
      <c r="E99" s="7">
        <f t="shared" si="34"/>
        <v>66.666666666666657</v>
      </c>
      <c r="F99" s="7">
        <f t="shared" si="34"/>
        <v>0</v>
      </c>
      <c r="G99" s="7">
        <f t="shared" si="34"/>
        <v>0</v>
      </c>
      <c r="H99" s="7">
        <f t="shared" si="34"/>
        <v>0</v>
      </c>
      <c r="I99" s="7">
        <f t="shared" si="34"/>
        <v>0</v>
      </c>
      <c r="J99" s="59">
        <f t="shared" si="32"/>
        <v>0.66666666666666663</v>
      </c>
    </row>
    <row r="100" spans="1:10" ht="15" customHeight="1" x14ac:dyDescent="0.15">
      <c r="A100" s="3"/>
      <c r="B100" s="5" t="s">
        <v>223</v>
      </c>
      <c r="C100" s="50">
        <f t="shared" si="33"/>
        <v>5</v>
      </c>
      <c r="D100" s="7">
        <f t="shared" si="34"/>
        <v>40</v>
      </c>
      <c r="E100" s="7">
        <f t="shared" si="34"/>
        <v>40</v>
      </c>
      <c r="F100" s="7">
        <f t="shared" si="34"/>
        <v>0</v>
      </c>
      <c r="G100" s="7">
        <f t="shared" si="34"/>
        <v>20</v>
      </c>
      <c r="H100" s="7">
        <f t="shared" si="34"/>
        <v>0</v>
      </c>
      <c r="I100" s="7">
        <f t="shared" si="34"/>
        <v>0</v>
      </c>
      <c r="J100" s="59">
        <f t="shared" si="32"/>
        <v>1.2</v>
      </c>
    </row>
    <row r="101" spans="1:10" ht="15" customHeight="1" x14ac:dyDescent="0.15">
      <c r="A101" s="13"/>
      <c r="B101" s="14" t="s">
        <v>16</v>
      </c>
      <c r="C101" s="51">
        <f t="shared" si="33"/>
        <v>122</v>
      </c>
      <c r="D101" s="11">
        <f t="shared" si="34"/>
        <v>45.901639344262293</v>
      </c>
      <c r="E101" s="11">
        <f t="shared" si="34"/>
        <v>31.147540983606557</v>
      </c>
      <c r="F101" s="11">
        <f t="shared" si="34"/>
        <v>9.0163934426229506</v>
      </c>
      <c r="G101" s="11">
        <f t="shared" si="34"/>
        <v>5.7377049180327866</v>
      </c>
      <c r="H101" s="11">
        <f t="shared" si="34"/>
        <v>0</v>
      </c>
      <c r="I101" s="11">
        <f t="shared" si="34"/>
        <v>8.1967213114754092</v>
      </c>
      <c r="J101" s="38">
        <f t="shared" si="32"/>
        <v>0.7410714285714286</v>
      </c>
    </row>
    <row r="102" spans="1:10" ht="15" customHeight="1" x14ac:dyDescent="0.15">
      <c r="A102" s="2" t="s">
        <v>89</v>
      </c>
      <c r="B102" s="5" t="s">
        <v>24</v>
      </c>
      <c r="C102" s="50">
        <f t="shared" si="33"/>
        <v>684</v>
      </c>
      <c r="D102" s="7">
        <f t="shared" si="34"/>
        <v>51.315789473684212</v>
      </c>
      <c r="E102" s="7">
        <f t="shared" si="34"/>
        <v>28.07017543859649</v>
      </c>
      <c r="F102" s="7">
        <f t="shared" si="34"/>
        <v>10.23391812865497</v>
      </c>
      <c r="G102" s="7">
        <f t="shared" si="34"/>
        <v>5.2631578947368416</v>
      </c>
      <c r="H102" s="7">
        <f t="shared" si="34"/>
        <v>1.7543859649122806</v>
      </c>
      <c r="I102" s="7">
        <f t="shared" si="34"/>
        <v>3.3625730994152043</v>
      </c>
      <c r="J102" s="59">
        <f t="shared" si="32"/>
        <v>0.77760968229954619</v>
      </c>
    </row>
    <row r="103" spans="1:10" ht="15" customHeight="1" x14ac:dyDescent="0.15">
      <c r="A103" s="52" t="s">
        <v>224</v>
      </c>
      <c r="B103" s="5" t="s">
        <v>25</v>
      </c>
      <c r="C103" s="50">
        <f t="shared" si="33"/>
        <v>1</v>
      </c>
      <c r="D103" s="7">
        <f t="shared" si="34"/>
        <v>0</v>
      </c>
      <c r="E103" s="7">
        <f t="shared" si="34"/>
        <v>100</v>
      </c>
      <c r="F103" s="7">
        <f t="shared" si="34"/>
        <v>0</v>
      </c>
      <c r="G103" s="7">
        <f t="shared" si="34"/>
        <v>0</v>
      </c>
      <c r="H103" s="7">
        <f t="shared" si="34"/>
        <v>0</v>
      </c>
      <c r="I103" s="7">
        <f t="shared" si="34"/>
        <v>0</v>
      </c>
      <c r="J103" s="59">
        <f t="shared" si="32"/>
        <v>1</v>
      </c>
    </row>
    <row r="104" spans="1:10" ht="15" customHeight="1" x14ac:dyDescent="0.15">
      <c r="A104" s="3"/>
      <c r="B104" s="5" t="s">
        <v>99</v>
      </c>
      <c r="C104" s="50">
        <f t="shared" si="33"/>
        <v>0</v>
      </c>
      <c r="D104" s="7">
        <f t="shared" si="34"/>
        <v>0</v>
      </c>
      <c r="E104" s="7">
        <f t="shared" si="34"/>
        <v>0</v>
      </c>
      <c r="F104" s="7">
        <f t="shared" si="34"/>
        <v>0</v>
      </c>
      <c r="G104" s="7">
        <f t="shared" si="34"/>
        <v>0</v>
      </c>
      <c r="H104" s="7">
        <f t="shared" si="34"/>
        <v>0</v>
      </c>
      <c r="I104" s="7">
        <f t="shared" si="34"/>
        <v>0</v>
      </c>
      <c r="J104" s="59" t="str">
        <f t="shared" si="32"/>
        <v>－</v>
      </c>
    </row>
    <row r="105" spans="1:10" ht="15" customHeight="1" x14ac:dyDescent="0.15">
      <c r="A105" s="3"/>
      <c r="B105" s="5" t="s">
        <v>100</v>
      </c>
      <c r="C105" s="50">
        <f t="shared" si="33"/>
        <v>0</v>
      </c>
      <c r="D105" s="7">
        <f t="shared" ref="D105:I110" si="35">IF($C105=0,0,D215/$C105*100)</f>
        <v>0</v>
      </c>
      <c r="E105" s="7">
        <f t="shared" si="35"/>
        <v>0</v>
      </c>
      <c r="F105" s="7">
        <f t="shared" si="35"/>
        <v>0</v>
      </c>
      <c r="G105" s="7">
        <f t="shared" si="35"/>
        <v>0</v>
      </c>
      <c r="H105" s="7">
        <f t="shared" si="35"/>
        <v>0</v>
      </c>
      <c r="I105" s="7">
        <f t="shared" si="35"/>
        <v>0</v>
      </c>
      <c r="J105" s="59" t="str">
        <f t="shared" si="32"/>
        <v>－</v>
      </c>
    </row>
    <row r="106" spans="1:10" ht="15" customHeight="1" x14ac:dyDescent="0.15">
      <c r="A106" s="3"/>
      <c r="B106" s="5" t="s">
        <v>101</v>
      </c>
      <c r="C106" s="50">
        <f t="shared" si="33"/>
        <v>1</v>
      </c>
      <c r="D106" s="7">
        <f t="shared" si="35"/>
        <v>0</v>
      </c>
      <c r="E106" s="7">
        <f t="shared" si="35"/>
        <v>100</v>
      </c>
      <c r="F106" s="7">
        <f t="shared" si="35"/>
        <v>0</v>
      </c>
      <c r="G106" s="7">
        <f t="shared" si="35"/>
        <v>0</v>
      </c>
      <c r="H106" s="7">
        <f t="shared" si="35"/>
        <v>0</v>
      </c>
      <c r="I106" s="7">
        <f t="shared" si="35"/>
        <v>0</v>
      </c>
      <c r="J106" s="59">
        <f t="shared" si="32"/>
        <v>1</v>
      </c>
    </row>
    <row r="107" spans="1:10" ht="15" customHeight="1" x14ac:dyDescent="0.15">
      <c r="A107" s="8"/>
      <c r="B107" s="9" t="s">
        <v>16</v>
      </c>
      <c r="C107" s="51">
        <f t="shared" ref="C107:C110" si="36">C217</f>
        <v>113</v>
      </c>
      <c r="D107" s="11">
        <f t="shared" si="35"/>
        <v>46.902654867256636</v>
      </c>
      <c r="E107" s="11">
        <f t="shared" si="35"/>
        <v>30.973451327433626</v>
      </c>
      <c r="F107" s="11">
        <f t="shared" si="35"/>
        <v>7.0796460176991154</v>
      </c>
      <c r="G107" s="11">
        <f t="shared" si="35"/>
        <v>4.4247787610619467</v>
      </c>
      <c r="H107" s="11">
        <f t="shared" si="35"/>
        <v>0.88495575221238942</v>
      </c>
      <c r="I107" s="11">
        <f t="shared" si="35"/>
        <v>9.7345132743362832</v>
      </c>
      <c r="J107" s="38">
        <f t="shared" si="32"/>
        <v>0.70588235294117652</v>
      </c>
    </row>
    <row r="108" spans="1:10" ht="15" customHeight="1" x14ac:dyDescent="0.15">
      <c r="A108" s="2" t="s">
        <v>102</v>
      </c>
      <c r="B108" s="12" t="s">
        <v>225</v>
      </c>
      <c r="C108" s="17">
        <f t="shared" si="36"/>
        <v>175</v>
      </c>
      <c r="D108" s="16">
        <f t="shared" si="35"/>
        <v>63.428571428571423</v>
      </c>
      <c r="E108" s="16">
        <f t="shared" si="35"/>
        <v>20.571428571428569</v>
      </c>
      <c r="F108" s="16">
        <f t="shared" si="35"/>
        <v>8</v>
      </c>
      <c r="G108" s="16">
        <f t="shared" si="35"/>
        <v>4</v>
      </c>
      <c r="H108" s="16">
        <f t="shared" si="35"/>
        <v>1.1428571428571428</v>
      </c>
      <c r="I108" s="16">
        <f t="shared" si="35"/>
        <v>2.8571428571428572</v>
      </c>
      <c r="J108" s="18">
        <f t="shared" si="32"/>
        <v>0.57058823529411762</v>
      </c>
    </row>
    <row r="109" spans="1:10" ht="15" customHeight="1" x14ac:dyDescent="0.15">
      <c r="A109" s="229" t="s">
        <v>345</v>
      </c>
      <c r="B109" s="5" t="s">
        <v>104</v>
      </c>
      <c r="C109" s="50">
        <f t="shared" si="36"/>
        <v>568</v>
      </c>
      <c r="D109" s="7">
        <f t="shared" si="35"/>
        <v>47.7112676056338</v>
      </c>
      <c r="E109" s="7">
        <f t="shared" si="35"/>
        <v>32.04225352112676</v>
      </c>
      <c r="F109" s="7">
        <f t="shared" si="35"/>
        <v>10.211267605633804</v>
      </c>
      <c r="G109" s="7">
        <f t="shared" si="35"/>
        <v>5.28169014084507</v>
      </c>
      <c r="H109" s="7">
        <f t="shared" si="35"/>
        <v>1.584507042253521</v>
      </c>
      <c r="I109" s="7">
        <f t="shared" si="35"/>
        <v>3.169014084507042</v>
      </c>
      <c r="J109" s="59">
        <f t="shared" si="32"/>
        <v>0.81090909090909091</v>
      </c>
    </row>
    <row r="110" spans="1:10" ht="15" customHeight="1" x14ac:dyDescent="0.15">
      <c r="A110" s="230"/>
      <c r="B110" s="9" t="s">
        <v>2</v>
      </c>
      <c r="C110" s="51">
        <f t="shared" si="36"/>
        <v>56</v>
      </c>
      <c r="D110" s="11">
        <f t="shared" si="35"/>
        <v>39.285714285714285</v>
      </c>
      <c r="E110" s="11">
        <f t="shared" si="35"/>
        <v>19.642857142857142</v>
      </c>
      <c r="F110" s="11">
        <f t="shared" si="35"/>
        <v>10.714285714285714</v>
      </c>
      <c r="G110" s="11">
        <f t="shared" si="35"/>
        <v>7.1428571428571423</v>
      </c>
      <c r="H110" s="11">
        <f t="shared" si="35"/>
        <v>3.5714285714285712</v>
      </c>
      <c r="I110" s="11">
        <f t="shared" si="35"/>
        <v>19.642857142857142</v>
      </c>
      <c r="J110" s="38">
        <f t="shared" si="32"/>
        <v>1</v>
      </c>
    </row>
    <row r="112" spans="1:10" ht="15" hidden="1" customHeight="1" x14ac:dyDescent="0.15"/>
    <row r="113" spans="1:10" ht="15" hidden="1" customHeight="1" x14ac:dyDescent="0.15"/>
    <row r="114" spans="1:10" ht="15" hidden="1" customHeight="1" x14ac:dyDescent="0.15">
      <c r="A114" s="35" t="s">
        <v>0</v>
      </c>
      <c r="B114" s="36"/>
      <c r="C114" s="41">
        <v>799</v>
      </c>
      <c r="D114" s="41">
        <v>404</v>
      </c>
      <c r="E114" s="41">
        <v>229</v>
      </c>
      <c r="F114" s="41">
        <v>78</v>
      </c>
      <c r="G114" s="41">
        <v>41</v>
      </c>
      <c r="H114" s="41">
        <v>13</v>
      </c>
      <c r="I114" s="41">
        <v>34</v>
      </c>
      <c r="J114" s="1">
        <v>0.7686274509803922</v>
      </c>
    </row>
    <row r="115" spans="1:10" ht="15" hidden="1" customHeight="1" x14ac:dyDescent="0.15">
      <c r="A115" s="13"/>
      <c r="B115" s="37"/>
      <c r="C115" s="41"/>
      <c r="D115" s="41"/>
      <c r="E115" s="41"/>
      <c r="F115" s="41"/>
      <c r="G115" s="41"/>
      <c r="H115" s="41"/>
      <c r="I115" s="41"/>
    </row>
    <row r="116" spans="1:10" ht="15" hidden="1" customHeight="1" x14ac:dyDescent="0.15">
      <c r="A116" s="2" t="s">
        <v>13</v>
      </c>
      <c r="B116" s="12" t="s">
        <v>4</v>
      </c>
      <c r="C116" s="41">
        <v>148</v>
      </c>
      <c r="D116" s="41">
        <v>77</v>
      </c>
      <c r="E116" s="41">
        <v>37</v>
      </c>
      <c r="F116" s="41">
        <v>12</v>
      </c>
      <c r="G116" s="41">
        <v>10</v>
      </c>
      <c r="H116" s="41">
        <v>6</v>
      </c>
      <c r="I116" s="41">
        <v>6</v>
      </c>
      <c r="J116" s="1">
        <v>0.88732394366197187</v>
      </c>
    </row>
    <row r="117" spans="1:10" ht="15" hidden="1" customHeight="1" x14ac:dyDescent="0.15">
      <c r="A117" s="3"/>
      <c r="B117" s="5" t="s">
        <v>5</v>
      </c>
      <c r="C117" s="41">
        <v>64</v>
      </c>
      <c r="D117" s="41">
        <v>22</v>
      </c>
      <c r="E117" s="41">
        <v>20</v>
      </c>
      <c r="F117" s="41">
        <v>11</v>
      </c>
      <c r="G117" s="41">
        <v>5</v>
      </c>
      <c r="H117" s="41">
        <v>0</v>
      </c>
      <c r="I117" s="41">
        <v>6</v>
      </c>
      <c r="J117" s="1">
        <v>1.0172413793103448</v>
      </c>
    </row>
    <row r="118" spans="1:10" ht="15" hidden="1" customHeight="1" x14ac:dyDescent="0.15">
      <c r="A118" s="3"/>
      <c r="B118" s="5" t="s">
        <v>6</v>
      </c>
      <c r="C118" s="41">
        <v>121</v>
      </c>
      <c r="D118" s="41">
        <v>54</v>
      </c>
      <c r="E118" s="41">
        <v>39</v>
      </c>
      <c r="F118" s="41">
        <v>16</v>
      </c>
      <c r="G118" s="41">
        <v>4</v>
      </c>
      <c r="H118" s="41">
        <v>1</v>
      </c>
      <c r="I118" s="41">
        <v>7</v>
      </c>
      <c r="J118" s="1">
        <v>0.78947368421052633</v>
      </c>
    </row>
    <row r="119" spans="1:10" ht="15" hidden="1" customHeight="1" x14ac:dyDescent="0.15">
      <c r="A119" s="13"/>
      <c r="B119" s="14" t="s">
        <v>7</v>
      </c>
      <c r="C119" s="41">
        <v>466</v>
      </c>
      <c r="D119" s="41">
        <v>251</v>
      </c>
      <c r="E119" s="41">
        <v>133</v>
      </c>
      <c r="F119" s="41">
        <v>39</v>
      </c>
      <c r="G119" s="41">
        <v>22</v>
      </c>
      <c r="H119" s="41">
        <v>6</v>
      </c>
      <c r="I119" s="41">
        <v>15</v>
      </c>
      <c r="J119" s="1">
        <v>0.69401330376940129</v>
      </c>
    </row>
    <row r="120" spans="1:10" ht="15" hidden="1" customHeight="1" x14ac:dyDescent="0.15">
      <c r="A120" s="3" t="s">
        <v>14</v>
      </c>
      <c r="B120" s="5" t="s">
        <v>9</v>
      </c>
      <c r="C120" s="41">
        <v>159</v>
      </c>
      <c r="D120" s="41">
        <v>55</v>
      </c>
      <c r="E120" s="41">
        <v>58</v>
      </c>
      <c r="F120" s="41">
        <v>25</v>
      </c>
      <c r="G120" s="41">
        <v>11</v>
      </c>
      <c r="H120" s="41">
        <v>4</v>
      </c>
      <c r="I120" s="41">
        <v>6</v>
      </c>
      <c r="J120" s="1">
        <v>1.0849673202614378</v>
      </c>
    </row>
    <row r="121" spans="1:10" ht="15" hidden="1" customHeight="1" x14ac:dyDescent="0.15">
      <c r="A121" s="3"/>
      <c r="B121" s="5" t="s">
        <v>10</v>
      </c>
      <c r="C121" s="41">
        <v>126</v>
      </c>
      <c r="D121" s="41">
        <v>71</v>
      </c>
      <c r="E121" s="41">
        <v>33</v>
      </c>
      <c r="F121" s="41">
        <v>7</v>
      </c>
      <c r="G121" s="41">
        <v>6</v>
      </c>
      <c r="H121" s="41">
        <v>2</v>
      </c>
      <c r="I121" s="41">
        <v>7</v>
      </c>
      <c r="J121" s="1">
        <v>0.63025210084033612</v>
      </c>
    </row>
    <row r="122" spans="1:10" ht="15" hidden="1" customHeight="1" x14ac:dyDescent="0.15">
      <c r="A122" s="3"/>
      <c r="B122" s="5" t="s">
        <v>11</v>
      </c>
      <c r="C122" s="41">
        <v>404</v>
      </c>
      <c r="D122" s="41">
        <v>217</v>
      </c>
      <c r="E122" s="41">
        <v>110</v>
      </c>
      <c r="F122" s="41">
        <v>34</v>
      </c>
      <c r="G122" s="41">
        <v>21</v>
      </c>
      <c r="H122" s="41">
        <v>7</v>
      </c>
      <c r="I122" s="41">
        <v>15</v>
      </c>
      <c r="J122" s="1">
        <v>0.73264781491002573</v>
      </c>
    </row>
    <row r="123" spans="1:10" ht="15" hidden="1" customHeight="1" x14ac:dyDescent="0.15">
      <c r="A123" s="13"/>
      <c r="B123" s="14" t="s">
        <v>12</v>
      </c>
      <c r="C123" s="41">
        <v>110</v>
      </c>
      <c r="D123" s="41">
        <v>61</v>
      </c>
      <c r="E123" s="41">
        <v>28</v>
      </c>
      <c r="F123" s="41">
        <v>12</v>
      </c>
      <c r="G123" s="41">
        <v>3</v>
      </c>
      <c r="H123" s="41">
        <v>0</v>
      </c>
      <c r="I123" s="41">
        <v>6</v>
      </c>
      <c r="J123" s="1">
        <v>0.59615384615384615</v>
      </c>
    </row>
    <row r="124" spans="1:10" ht="15" hidden="1" customHeight="1" x14ac:dyDescent="0.15">
      <c r="A124" s="3" t="s">
        <v>15</v>
      </c>
      <c r="B124" s="5" t="s">
        <v>65</v>
      </c>
      <c r="C124" s="41">
        <v>30</v>
      </c>
      <c r="D124" s="41">
        <v>10</v>
      </c>
      <c r="E124" s="41">
        <v>14</v>
      </c>
      <c r="F124" s="41">
        <v>4</v>
      </c>
      <c r="G124" s="41">
        <v>0</v>
      </c>
      <c r="H124" s="41">
        <v>2</v>
      </c>
      <c r="I124" s="41">
        <v>0</v>
      </c>
      <c r="J124" s="1">
        <v>1.1000000000000001</v>
      </c>
    </row>
    <row r="125" spans="1:10" ht="15" hidden="1" customHeight="1" x14ac:dyDescent="0.15">
      <c r="A125" s="3"/>
      <c r="B125" s="5" t="s">
        <v>66</v>
      </c>
      <c r="C125" s="41">
        <v>36</v>
      </c>
      <c r="D125" s="41">
        <v>17</v>
      </c>
      <c r="E125" s="41">
        <v>8</v>
      </c>
      <c r="F125" s="41">
        <v>4</v>
      </c>
      <c r="G125" s="41">
        <v>3</v>
      </c>
      <c r="H125" s="41">
        <v>0</v>
      </c>
      <c r="I125" s="41">
        <v>4</v>
      </c>
      <c r="J125" s="1">
        <v>0.84375</v>
      </c>
    </row>
    <row r="126" spans="1:10" ht="15" hidden="1" customHeight="1" x14ac:dyDescent="0.15">
      <c r="A126" s="3"/>
      <c r="B126" s="5" t="s">
        <v>67</v>
      </c>
      <c r="C126" s="41">
        <v>42</v>
      </c>
      <c r="D126" s="41">
        <v>21</v>
      </c>
      <c r="E126" s="41">
        <v>9</v>
      </c>
      <c r="F126" s="41">
        <v>5</v>
      </c>
      <c r="G126" s="41">
        <v>4</v>
      </c>
      <c r="H126" s="41">
        <v>0</v>
      </c>
      <c r="I126" s="41">
        <v>3</v>
      </c>
      <c r="J126" s="1">
        <v>0.82051282051282048</v>
      </c>
    </row>
    <row r="127" spans="1:10" ht="15" hidden="1" customHeight="1" x14ac:dyDescent="0.15">
      <c r="A127" s="3"/>
      <c r="B127" s="5" t="s">
        <v>68</v>
      </c>
      <c r="C127" s="41">
        <v>40</v>
      </c>
      <c r="D127" s="41">
        <v>21</v>
      </c>
      <c r="E127" s="41">
        <v>12</v>
      </c>
      <c r="F127" s="41">
        <v>4</v>
      </c>
      <c r="G127" s="41">
        <v>0</v>
      </c>
      <c r="H127" s="41">
        <v>1</v>
      </c>
      <c r="I127" s="41">
        <v>2</v>
      </c>
      <c r="J127" s="1">
        <v>0.65789473684210531</v>
      </c>
    </row>
    <row r="128" spans="1:10" ht="15" hidden="1" customHeight="1" x14ac:dyDescent="0.15">
      <c r="A128" s="3"/>
      <c r="B128" s="5" t="s">
        <v>69</v>
      </c>
      <c r="C128" s="41">
        <v>73</v>
      </c>
      <c r="D128" s="41">
        <v>31</v>
      </c>
      <c r="E128" s="41">
        <v>22</v>
      </c>
      <c r="F128" s="41">
        <v>13</v>
      </c>
      <c r="G128" s="41">
        <v>1</v>
      </c>
      <c r="H128" s="41">
        <v>3</v>
      </c>
      <c r="I128" s="41">
        <v>3</v>
      </c>
      <c r="J128" s="1">
        <v>0.95714285714285718</v>
      </c>
    </row>
    <row r="129" spans="1:10" ht="15" hidden="1" customHeight="1" x14ac:dyDescent="0.15">
      <c r="A129" s="3"/>
      <c r="B129" s="5" t="s">
        <v>70</v>
      </c>
      <c r="C129" s="41">
        <v>87</v>
      </c>
      <c r="D129" s="41">
        <v>38</v>
      </c>
      <c r="E129" s="41">
        <v>27</v>
      </c>
      <c r="F129" s="41">
        <v>5</v>
      </c>
      <c r="G129" s="41">
        <v>9</v>
      </c>
      <c r="H129" s="41">
        <v>4</v>
      </c>
      <c r="I129" s="41">
        <v>4</v>
      </c>
      <c r="J129" s="1">
        <v>1.072289156626506</v>
      </c>
    </row>
    <row r="130" spans="1:10" ht="15" hidden="1" customHeight="1" x14ac:dyDescent="0.15">
      <c r="A130" s="3"/>
      <c r="B130" s="5" t="s">
        <v>71</v>
      </c>
      <c r="C130" s="41">
        <v>137</v>
      </c>
      <c r="D130" s="41">
        <v>66</v>
      </c>
      <c r="E130" s="41">
        <v>41</v>
      </c>
      <c r="F130" s="41">
        <v>13</v>
      </c>
      <c r="G130" s="41">
        <v>11</v>
      </c>
      <c r="H130" s="41">
        <v>2</v>
      </c>
      <c r="I130" s="41">
        <v>4</v>
      </c>
      <c r="J130" s="1">
        <v>0.84210526315789469</v>
      </c>
    </row>
    <row r="131" spans="1:10" ht="15" hidden="1" customHeight="1" x14ac:dyDescent="0.15">
      <c r="A131" s="8"/>
      <c r="B131" s="9" t="s">
        <v>7</v>
      </c>
      <c r="C131" s="41">
        <v>354</v>
      </c>
      <c r="D131" s="41">
        <v>200</v>
      </c>
      <c r="E131" s="41">
        <v>96</v>
      </c>
      <c r="F131" s="41">
        <v>30</v>
      </c>
      <c r="G131" s="41">
        <v>13</v>
      </c>
      <c r="H131" s="41">
        <v>1</v>
      </c>
      <c r="I131" s="41">
        <v>14</v>
      </c>
      <c r="J131" s="1">
        <v>0.59705882352941175</v>
      </c>
    </row>
    <row r="132" spans="1:10" ht="15" hidden="1" customHeight="1" x14ac:dyDescent="0.15">
      <c r="A132" s="2" t="s">
        <v>184</v>
      </c>
      <c r="B132" s="12" t="s">
        <v>185</v>
      </c>
      <c r="C132" s="41">
        <v>473</v>
      </c>
      <c r="D132" s="41">
        <v>235</v>
      </c>
      <c r="E132" s="41">
        <v>135</v>
      </c>
      <c r="F132" s="41">
        <v>53</v>
      </c>
      <c r="G132" s="41">
        <v>21</v>
      </c>
      <c r="H132" s="41">
        <v>9</v>
      </c>
      <c r="I132" s="41">
        <v>20</v>
      </c>
      <c r="J132" s="1">
        <v>0.7814569536423841</v>
      </c>
    </row>
    <row r="133" spans="1:10" ht="15" hidden="1" customHeight="1" x14ac:dyDescent="0.15">
      <c r="A133" s="3" t="s">
        <v>200</v>
      </c>
      <c r="B133" s="5" t="s">
        <v>186</v>
      </c>
      <c r="C133" s="41">
        <v>190</v>
      </c>
      <c r="D133" s="41">
        <v>98</v>
      </c>
      <c r="E133" s="41">
        <v>49</v>
      </c>
      <c r="F133" s="41">
        <v>15</v>
      </c>
      <c r="G133" s="41">
        <v>16</v>
      </c>
      <c r="H133" s="41">
        <v>3</v>
      </c>
      <c r="I133" s="41">
        <v>9</v>
      </c>
      <c r="J133" s="1">
        <v>0.82872928176795579</v>
      </c>
    </row>
    <row r="134" spans="1:10" ht="15" hidden="1" customHeight="1" x14ac:dyDescent="0.15">
      <c r="A134" s="3" t="s">
        <v>201</v>
      </c>
      <c r="B134" s="5" t="s">
        <v>187</v>
      </c>
      <c r="C134" s="41">
        <v>62</v>
      </c>
      <c r="D134" s="41">
        <v>33</v>
      </c>
      <c r="E134" s="41">
        <v>19</v>
      </c>
      <c r="F134" s="41">
        <v>6</v>
      </c>
      <c r="G134" s="41">
        <v>1</v>
      </c>
      <c r="H134" s="41">
        <v>0</v>
      </c>
      <c r="I134" s="41">
        <v>3</v>
      </c>
      <c r="J134" s="1">
        <v>0.57627118644067798</v>
      </c>
    </row>
    <row r="135" spans="1:10" ht="15" hidden="1" customHeight="1" x14ac:dyDescent="0.15">
      <c r="A135" s="13"/>
      <c r="B135" s="14" t="s">
        <v>2</v>
      </c>
      <c r="C135" s="41">
        <v>74</v>
      </c>
      <c r="D135" s="41">
        <v>38</v>
      </c>
      <c r="E135" s="41">
        <v>26</v>
      </c>
      <c r="F135" s="41">
        <v>4</v>
      </c>
      <c r="G135" s="41">
        <v>3</v>
      </c>
      <c r="H135" s="41">
        <v>1</v>
      </c>
      <c r="I135" s="41">
        <v>2</v>
      </c>
      <c r="J135" s="1">
        <v>0.69444444444444442</v>
      </c>
    </row>
    <row r="136" spans="1:10" ht="15" hidden="1" customHeight="1" x14ac:dyDescent="0.15">
      <c r="A136" s="3" t="s">
        <v>188</v>
      </c>
      <c r="B136" s="5" t="s">
        <v>190</v>
      </c>
      <c r="C136" s="41">
        <v>200</v>
      </c>
      <c r="D136" s="41">
        <v>105</v>
      </c>
      <c r="E136" s="41">
        <v>53</v>
      </c>
      <c r="F136" s="41">
        <v>23</v>
      </c>
      <c r="G136" s="41">
        <v>8</v>
      </c>
      <c r="H136" s="41">
        <v>3</v>
      </c>
      <c r="I136" s="41">
        <v>8</v>
      </c>
      <c r="J136" s="1">
        <v>0.73958333333333337</v>
      </c>
    </row>
    <row r="137" spans="1:10" ht="15" hidden="1" customHeight="1" x14ac:dyDescent="0.15">
      <c r="A137" s="3" t="s">
        <v>189</v>
      </c>
      <c r="B137" s="5" t="s">
        <v>191</v>
      </c>
      <c r="C137" s="41">
        <v>68</v>
      </c>
      <c r="D137" s="41">
        <v>41</v>
      </c>
      <c r="E137" s="41">
        <v>16</v>
      </c>
      <c r="F137" s="41">
        <v>6</v>
      </c>
      <c r="G137" s="41">
        <v>2</v>
      </c>
      <c r="H137" s="41">
        <v>2</v>
      </c>
      <c r="I137" s="41">
        <v>1</v>
      </c>
      <c r="J137" s="1">
        <v>0.67164179104477617</v>
      </c>
    </row>
    <row r="138" spans="1:10" ht="15" hidden="1" customHeight="1" x14ac:dyDescent="0.15">
      <c r="A138" s="3"/>
      <c r="B138" s="5" t="s">
        <v>192</v>
      </c>
      <c r="C138" s="41">
        <v>499</v>
      </c>
      <c r="D138" s="41">
        <v>244</v>
      </c>
      <c r="E138" s="41">
        <v>148</v>
      </c>
      <c r="F138" s="41">
        <v>47</v>
      </c>
      <c r="G138" s="41">
        <v>29</v>
      </c>
      <c r="H138" s="41">
        <v>7</v>
      </c>
      <c r="I138" s="41">
        <v>24</v>
      </c>
      <c r="J138" s="1">
        <v>0.78736842105263161</v>
      </c>
    </row>
    <row r="139" spans="1:10" ht="15" hidden="1" customHeight="1" x14ac:dyDescent="0.15">
      <c r="A139" s="13"/>
      <c r="B139" s="14" t="s">
        <v>2</v>
      </c>
      <c r="C139" s="41">
        <v>32</v>
      </c>
      <c r="D139" s="41">
        <v>14</v>
      </c>
      <c r="E139" s="41">
        <v>12</v>
      </c>
      <c r="F139" s="41">
        <v>2</v>
      </c>
      <c r="G139" s="41">
        <v>2</v>
      </c>
      <c r="H139" s="41">
        <v>1</v>
      </c>
      <c r="I139" s="41">
        <v>1</v>
      </c>
      <c r="J139" s="1">
        <v>0.87096774193548387</v>
      </c>
    </row>
    <row r="140" spans="1:10" ht="15" hidden="1" customHeight="1" x14ac:dyDescent="0.15">
      <c r="A140" s="3" t="s">
        <v>193</v>
      </c>
      <c r="B140" s="5" t="s">
        <v>195</v>
      </c>
      <c r="C140" s="41">
        <v>748</v>
      </c>
      <c r="D140" s="41">
        <v>378</v>
      </c>
      <c r="E140" s="41">
        <v>213</v>
      </c>
      <c r="F140" s="41">
        <v>75</v>
      </c>
      <c r="G140" s="41">
        <v>40</v>
      </c>
      <c r="H140" s="41">
        <v>11</v>
      </c>
      <c r="I140" s="41">
        <v>31</v>
      </c>
      <c r="J140" s="1">
        <v>0.76847977684797764</v>
      </c>
    </row>
    <row r="141" spans="1:10" ht="15" hidden="1" customHeight="1" x14ac:dyDescent="0.15">
      <c r="A141" s="3" t="s">
        <v>194</v>
      </c>
      <c r="B141" s="5" t="s">
        <v>196</v>
      </c>
      <c r="C141" s="41">
        <v>32</v>
      </c>
      <c r="D141" s="41">
        <v>18</v>
      </c>
      <c r="E141" s="41">
        <v>10</v>
      </c>
      <c r="F141" s="41">
        <v>2</v>
      </c>
      <c r="G141" s="41">
        <v>1</v>
      </c>
      <c r="H141" s="41">
        <v>0</v>
      </c>
      <c r="I141" s="41">
        <v>1</v>
      </c>
      <c r="J141" s="1">
        <v>0.54838709677419351</v>
      </c>
    </row>
    <row r="142" spans="1:10" ht="15" hidden="1" customHeight="1" x14ac:dyDescent="0.15">
      <c r="A142" s="8"/>
      <c r="B142" s="9" t="s">
        <v>2</v>
      </c>
      <c r="C142" s="41">
        <v>19</v>
      </c>
      <c r="D142" s="41">
        <v>8</v>
      </c>
      <c r="E142" s="41">
        <v>6</v>
      </c>
      <c r="F142" s="41">
        <v>1</v>
      </c>
      <c r="G142" s="41">
        <v>0</v>
      </c>
      <c r="H142" s="41">
        <v>2</v>
      </c>
      <c r="I142" s="41">
        <v>2</v>
      </c>
      <c r="J142" s="1">
        <v>1.1764705882352942</v>
      </c>
    </row>
    <row r="143" spans="1:10" ht="15" hidden="1" customHeight="1" x14ac:dyDescent="0.15">
      <c r="A143" s="3" t="s">
        <v>197</v>
      </c>
      <c r="B143" s="5" t="s">
        <v>195</v>
      </c>
      <c r="C143" s="41">
        <v>747</v>
      </c>
      <c r="D143" s="41">
        <v>378</v>
      </c>
      <c r="E143" s="41">
        <v>214</v>
      </c>
      <c r="F143" s="41">
        <v>75</v>
      </c>
      <c r="G143" s="41">
        <v>37</v>
      </c>
      <c r="H143" s="41">
        <v>10</v>
      </c>
      <c r="I143" s="41">
        <v>33</v>
      </c>
      <c r="J143" s="1">
        <v>0.75210084033613445</v>
      </c>
    </row>
    <row r="144" spans="1:10" ht="15" hidden="1" customHeight="1" x14ac:dyDescent="0.15">
      <c r="A144" s="52" t="s">
        <v>198</v>
      </c>
      <c r="B144" s="5" t="s">
        <v>196</v>
      </c>
      <c r="C144" s="41">
        <v>45</v>
      </c>
      <c r="D144" s="41">
        <v>23</v>
      </c>
      <c r="E144" s="41">
        <v>12</v>
      </c>
      <c r="F144" s="41">
        <v>2</v>
      </c>
      <c r="G144" s="41">
        <v>4</v>
      </c>
      <c r="H144" s="41">
        <v>3</v>
      </c>
      <c r="I144" s="41">
        <v>1</v>
      </c>
      <c r="J144" s="1">
        <v>1.0454545454545454</v>
      </c>
    </row>
    <row r="145" spans="1:10" ht="15" hidden="1" customHeight="1" x14ac:dyDescent="0.15">
      <c r="A145" s="8"/>
      <c r="B145" s="9" t="s">
        <v>2</v>
      </c>
      <c r="C145" s="41">
        <v>7</v>
      </c>
      <c r="D145" s="41">
        <v>3</v>
      </c>
      <c r="E145" s="41">
        <v>3</v>
      </c>
      <c r="F145" s="41">
        <v>1</v>
      </c>
      <c r="G145" s="41">
        <v>0</v>
      </c>
      <c r="H145" s="41">
        <v>0</v>
      </c>
      <c r="I145" s="41">
        <v>0</v>
      </c>
      <c r="J145" s="1">
        <v>0.7142857142857143</v>
      </c>
    </row>
    <row r="146" spans="1:10" ht="15" hidden="1" customHeight="1" x14ac:dyDescent="0.15">
      <c r="A146" s="3" t="s">
        <v>130</v>
      </c>
      <c r="B146" s="5" t="s">
        <v>132</v>
      </c>
      <c r="C146" s="41">
        <v>72</v>
      </c>
      <c r="D146" s="41">
        <v>44</v>
      </c>
      <c r="E146" s="41">
        <v>13</v>
      </c>
      <c r="F146" s="41">
        <v>9</v>
      </c>
      <c r="G146" s="41">
        <v>3</v>
      </c>
      <c r="H146" s="41">
        <v>1</v>
      </c>
      <c r="I146" s="41">
        <v>2</v>
      </c>
      <c r="J146" s="1">
        <v>0.65714285714285714</v>
      </c>
    </row>
    <row r="147" spans="1:10" ht="15" hidden="1" customHeight="1" x14ac:dyDescent="0.15">
      <c r="A147" s="3" t="s">
        <v>199</v>
      </c>
      <c r="B147" s="5" t="s">
        <v>133</v>
      </c>
      <c r="C147" s="41">
        <v>26</v>
      </c>
      <c r="D147" s="41">
        <v>17</v>
      </c>
      <c r="E147" s="41">
        <v>7</v>
      </c>
      <c r="F147" s="41">
        <v>0</v>
      </c>
      <c r="G147" s="41">
        <v>0</v>
      </c>
      <c r="H147" s="41">
        <v>1</v>
      </c>
      <c r="I147" s="41">
        <v>1</v>
      </c>
      <c r="J147" s="1">
        <v>0.52</v>
      </c>
    </row>
    <row r="148" spans="1:10" ht="15" hidden="1" customHeight="1" x14ac:dyDescent="0.15">
      <c r="A148" s="3"/>
      <c r="B148" s="5" t="s">
        <v>134</v>
      </c>
      <c r="C148" s="41">
        <v>63</v>
      </c>
      <c r="D148" s="41">
        <v>29</v>
      </c>
      <c r="E148" s="41">
        <v>18</v>
      </c>
      <c r="F148" s="41">
        <v>6</v>
      </c>
      <c r="G148" s="41">
        <v>2</v>
      </c>
      <c r="H148" s="41">
        <v>4</v>
      </c>
      <c r="I148" s="41">
        <v>4</v>
      </c>
      <c r="J148" s="1">
        <v>1.0169491525423728</v>
      </c>
    </row>
    <row r="149" spans="1:10" ht="15" hidden="1" customHeight="1" x14ac:dyDescent="0.15">
      <c r="A149" s="3"/>
      <c r="B149" s="5" t="s">
        <v>135</v>
      </c>
      <c r="C149" s="41">
        <v>273</v>
      </c>
      <c r="D149" s="41">
        <v>153</v>
      </c>
      <c r="E149" s="41">
        <v>72</v>
      </c>
      <c r="F149" s="41">
        <v>28</v>
      </c>
      <c r="G149" s="41">
        <v>11</v>
      </c>
      <c r="H149" s="41">
        <v>1</v>
      </c>
      <c r="I149" s="41">
        <v>8</v>
      </c>
      <c r="J149" s="1">
        <v>0.63018867924528299</v>
      </c>
    </row>
    <row r="150" spans="1:10" ht="15" hidden="1" customHeight="1" x14ac:dyDescent="0.15">
      <c r="A150" s="3"/>
      <c r="B150" s="5" t="s">
        <v>136</v>
      </c>
      <c r="C150" s="41">
        <v>261</v>
      </c>
      <c r="D150" s="41">
        <v>109</v>
      </c>
      <c r="E150" s="41">
        <v>91</v>
      </c>
      <c r="F150" s="41">
        <v>26</v>
      </c>
      <c r="G150" s="41">
        <v>21</v>
      </c>
      <c r="H150" s="41">
        <v>6</v>
      </c>
      <c r="I150" s="41">
        <v>8</v>
      </c>
      <c r="J150" s="1">
        <v>0.96047430830039526</v>
      </c>
    </row>
    <row r="151" spans="1:10" ht="15" hidden="1" customHeight="1" x14ac:dyDescent="0.15">
      <c r="A151" s="3"/>
      <c r="B151" s="5" t="s">
        <v>137</v>
      </c>
      <c r="C151" s="41">
        <v>11</v>
      </c>
      <c r="D151" s="41">
        <v>5</v>
      </c>
      <c r="E151" s="41">
        <v>5</v>
      </c>
      <c r="F151" s="41">
        <v>1</v>
      </c>
      <c r="G151" s="41">
        <v>0</v>
      </c>
      <c r="H151" s="41">
        <v>0</v>
      </c>
      <c r="I151" s="41">
        <v>0</v>
      </c>
      <c r="J151" s="1">
        <v>0.63636363636363635</v>
      </c>
    </row>
    <row r="152" spans="1:10" ht="15" hidden="1" customHeight="1" x14ac:dyDescent="0.15">
      <c r="A152" s="3"/>
      <c r="B152" s="5" t="s">
        <v>123</v>
      </c>
      <c r="C152" s="41">
        <v>7</v>
      </c>
      <c r="D152" s="41">
        <v>2</v>
      </c>
      <c r="E152" s="41">
        <v>4</v>
      </c>
      <c r="F152" s="41">
        <v>1</v>
      </c>
      <c r="G152" s="41">
        <v>0</v>
      </c>
      <c r="H152" s="41">
        <v>0</v>
      </c>
      <c r="I152" s="41">
        <v>0</v>
      </c>
      <c r="J152" s="1">
        <v>0.8571428571428571</v>
      </c>
    </row>
    <row r="153" spans="1:10" ht="15" hidden="1" customHeight="1" x14ac:dyDescent="0.15">
      <c r="A153" s="8"/>
      <c r="B153" s="9" t="s">
        <v>2</v>
      </c>
      <c r="C153" s="41">
        <v>86</v>
      </c>
      <c r="D153" s="41">
        <v>45</v>
      </c>
      <c r="E153" s="41">
        <v>19</v>
      </c>
      <c r="F153" s="41">
        <v>7</v>
      </c>
      <c r="G153" s="41">
        <v>4</v>
      </c>
      <c r="H153" s="41">
        <v>0</v>
      </c>
      <c r="I153" s="41">
        <v>11</v>
      </c>
      <c r="J153" s="1">
        <v>0.61333333333333329</v>
      </c>
    </row>
    <row r="154" spans="1:10" ht="15" hidden="1" customHeight="1" x14ac:dyDescent="0.15">
      <c r="A154" s="2" t="s">
        <v>202</v>
      </c>
      <c r="B154" s="12" t="s">
        <v>203</v>
      </c>
      <c r="C154" s="41">
        <v>39</v>
      </c>
      <c r="D154" s="41">
        <v>18</v>
      </c>
      <c r="E154" s="41">
        <v>15</v>
      </c>
      <c r="F154" s="41">
        <v>3</v>
      </c>
      <c r="G154" s="41">
        <v>0</v>
      </c>
      <c r="H154" s="41">
        <v>1</v>
      </c>
      <c r="I154" s="41">
        <v>2</v>
      </c>
      <c r="J154" s="1">
        <v>0.70270270270270274</v>
      </c>
    </row>
    <row r="155" spans="1:10" ht="15" hidden="1" customHeight="1" x14ac:dyDescent="0.15">
      <c r="A155" s="3" t="s">
        <v>358</v>
      </c>
      <c r="B155" s="5" t="s">
        <v>204</v>
      </c>
      <c r="C155" s="41">
        <v>209</v>
      </c>
      <c r="D155" s="41">
        <v>106</v>
      </c>
      <c r="E155" s="41">
        <v>66</v>
      </c>
      <c r="F155" s="41">
        <v>21</v>
      </c>
      <c r="G155" s="41">
        <v>8</v>
      </c>
      <c r="H155" s="41">
        <v>1</v>
      </c>
      <c r="I155" s="41">
        <v>7</v>
      </c>
      <c r="J155" s="1">
        <v>0.69306930693069302</v>
      </c>
    </row>
    <row r="156" spans="1:10" ht="15" hidden="1" customHeight="1" x14ac:dyDescent="0.15">
      <c r="A156" s="3"/>
      <c r="B156" s="5" t="s">
        <v>205</v>
      </c>
      <c r="C156" s="41">
        <v>265</v>
      </c>
      <c r="D156" s="41">
        <v>138</v>
      </c>
      <c r="E156" s="41">
        <v>71</v>
      </c>
      <c r="F156" s="41">
        <v>27</v>
      </c>
      <c r="G156" s="41">
        <v>16</v>
      </c>
      <c r="H156" s="41">
        <v>3</v>
      </c>
      <c r="I156" s="41">
        <v>10</v>
      </c>
      <c r="J156" s="1">
        <v>0.74901960784313726</v>
      </c>
    </row>
    <row r="157" spans="1:10" ht="15" hidden="1" customHeight="1" x14ac:dyDescent="0.15">
      <c r="A157" s="3"/>
      <c r="B157" s="5" t="s">
        <v>206</v>
      </c>
      <c r="C157" s="41">
        <v>95</v>
      </c>
      <c r="D157" s="41">
        <v>52</v>
      </c>
      <c r="E157" s="41">
        <v>24</v>
      </c>
      <c r="F157" s="41">
        <v>7</v>
      </c>
      <c r="G157" s="41">
        <v>7</v>
      </c>
      <c r="H157" s="41">
        <v>2</v>
      </c>
      <c r="I157" s="41">
        <v>3</v>
      </c>
      <c r="J157" s="1">
        <v>0.76086956521739135</v>
      </c>
    </row>
    <row r="158" spans="1:10" ht="15" hidden="1" customHeight="1" x14ac:dyDescent="0.15">
      <c r="A158" s="3"/>
      <c r="B158" s="5" t="s">
        <v>207</v>
      </c>
      <c r="C158" s="41">
        <v>29</v>
      </c>
      <c r="D158" s="41">
        <v>13</v>
      </c>
      <c r="E158" s="41">
        <v>6</v>
      </c>
      <c r="F158" s="41">
        <v>3</v>
      </c>
      <c r="G158" s="41">
        <v>4</v>
      </c>
      <c r="H158" s="41">
        <v>3</v>
      </c>
      <c r="I158" s="41">
        <v>0</v>
      </c>
      <c r="J158" s="1">
        <v>1.5172413793103448</v>
      </c>
    </row>
    <row r="159" spans="1:10" ht="15" hidden="1" customHeight="1" x14ac:dyDescent="0.15">
      <c r="A159" s="13"/>
      <c r="B159" s="14" t="s">
        <v>16</v>
      </c>
      <c r="C159" s="41">
        <v>162</v>
      </c>
      <c r="D159" s="41">
        <v>77</v>
      </c>
      <c r="E159" s="41">
        <v>47</v>
      </c>
      <c r="F159" s="41">
        <v>17</v>
      </c>
      <c r="G159" s="41">
        <v>6</v>
      </c>
      <c r="H159" s="41">
        <v>3</v>
      </c>
      <c r="I159" s="41">
        <v>12</v>
      </c>
      <c r="J159" s="1">
        <v>0.78</v>
      </c>
    </row>
    <row r="160" spans="1:10" ht="15" hidden="1" customHeight="1" x14ac:dyDescent="0.15">
      <c r="A160" s="2" t="s">
        <v>390</v>
      </c>
      <c r="B160" s="12" t="s">
        <v>391</v>
      </c>
      <c r="C160" s="41">
        <v>56</v>
      </c>
      <c r="D160" s="41">
        <v>27</v>
      </c>
      <c r="E160" s="41">
        <v>17</v>
      </c>
      <c r="F160" s="41">
        <v>8</v>
      </c>
      <c r="G160" s="41">
        <v>2</v>
      </c>
      <c r="H160" s="41">
        <v>1</v>
      </c>
      <c r="I160" s="41">
        <v>1</v>
      </c>
      <c r="J160" s="1">
        <v>0.81818181818181823</v>
      </c>
    </row>
    <row r="161" spans="1:10" ht="15" hidden="1" customHeight="1" x14ac:dyDescent="0.15">
      <c r="A161" s="3" t="s">
        <v>397</v>
      </c>
      <c r="B161" s="5" t="s">
        <v>392</v>
      </c>
      <c r="C161" s="41">
        <v>399</v>
      </c>
      <c r="D161" s="41">
        <v>194</v>
      </c>
      <c r="E161" s="41">
        <v>114</v>
      </c>
      <c r="F161" s="41">
        <v>40</v>
      </c>
      <c r="G161" s="41">
        <v>26</v>
      </c>
      <c r="H161" s="41">
        <v>4</v>
      </c>
      <c r="I161" s="41">
        <v>21</v>
      </c>
      <c r="J161" s="1">
        <v>0.78835978835978837</v>
      </c>
    </row>
    <row r="162" spans="1:10" ht="15" hidden="1" customHeight="1" x14ac:dyDescent="0.15">
      <c r="A162" s="3" t="s">
        <v>399</v>
      </c>
      <c r="B162" s="5" t="s">
        <v>393</v>
      </c>
      <c r="C162" s="41">
        <v>256</v>
      </c>
      <c r="D162" s="41">
        <v>131</v>
      </c>
      <c r="E162" s="41">
        <v>80</v>
      </c>
      <c r="F162" s="41">
        <v>22</v>
      </c>
      <c r="G162" s="41">
        <v>10</v>
      </c>
      <c r="H162" s="41">
        <v>6</v>
      </c>
      <c r="I162" s="41">
        <v>7</v>
      </c>
      <c r="J162" s="1">
        <v>0.76305220883534142</v>
      </c>
    </row>
    <row r="163" spans="1:10" ht="15" hidden="1" customHeight="1" x14ac:dyDescent="0.15">
      <c r="A163" s="3"/>
      <c r="B163" s="5" t="s">
        <v>394</v>
      </c>
      <c r="C163" s="41">
        <v>62</v>
      </c>
      <c r="D163" s="41">
        <v>38</v>
      </c>
      <c r="E163" s="41">
        <v>9</v>
      </c>
      <c r="F163" s="41">
        <v>7</v>
      </c>
      <c r="G163" s="41">
        <v>3</v>
      </c>
      <c r="H163" s="41">
        <v>1</v>
      </c>
      <c r="I163" s="41">
        <v>4</v>
      </c>
      <c r="J163" s="1">
        <v>0.67241379310344829</v>
      </c>
    </row>
    <row r="164" spans="1:10" ht="15" hidden="1" customHeight="1" x14ac:dyDescent="0.15">
      <c r="A164" s="13"/>
      <c r="B164" s="14" t="s">
        <v>389</v>
      </c>
      <c r="C164" s="41">
        <v>26</v>
      </c>
      <c r="D164" s="41">
        <v>14</v>
      </c>
      <c r="E164" s="41">
        <v>9</v>
      </c>
      <c r="F164" s="41">
        <v>1</v>
      </c>
      <c r="G164" s="41">
        <v>0</v>
      </c>
      <c r="H164" s="41">
        <v>1</v>
      </c>
      <c r="I164" s="41">
        <v>1</v>
      </c>
      <c r="J164" s="1">
        <v>0.64</v>
      </c>
    </row>
    <row r="165" spans="1:10" ht="15" hidden="1" customHeight="1" x14ac:dyDescent="0.15">
      <c r="A165" s="3" t="s">
        <v>208</v>
      </c>
      <c r="B165" s="5" t="s">
        <v>209</v>
      </c>
      <c r="C165" s="41">
        <v>18</v>
      </c>
      <c r="D165" s="41">
        <v>11</v>
      </c>
      <c r="E165" s="41">
        <v>3</v>
      </c>
      <c r="F165" s="41">
        <v>2</v>
      </c>
      <c r="G165" s="41">
        <v>1</v>
      </c>
      <c r="H165" s="41">
        <v>1</v>
      </c>
      <c r="I165" s="41">
        <v>0</v>
      </c>
      <c r="J165" s="1">
        <v>0.94444444444444442</v>
      </c>
    </row>
    <row r="166" spans="1:10" ht="15" hidden="1" customHeight="1" x14ac:dyDescent="0.15">
      <c r="A166" s="3" t="s">
        <v>19</v>
      </c>
      <c r="B166" s="5" t="s">
        <v>210</v>
      </c>
      <c r="C166" s="41">
        <v>693</v>
      </c>
      <c r="D166" s="41">
        <v>345</v>
      </c>
      <c r="E166" s="41">
        <v>205</v>
      </c>
      <c r="F166" s="41">
        <v>68</v>
      </c>
      <c r="G166" s="41">
        <v>37</v>
      </c>
      <c r="H166" s="41">
        <v>11</v>
      </c>
      <c r="I166" s="41">
        <v>27</v>
      </c>
      <c r="J166" s="1">
        <v>0.77927927927927931</v>
      </c>
    </row>
    <row r="167" spans="1:10" ht="15" hidden="1" customHeight="1" x14ac:dyDescent="0.15">
      <c r="A167" s="3"/>
      <c r="B167" s="53" t="s">
        <v>211</v>
      </c>
      <c r="C167" s="41">
        <v>29</v>
      </c>
      <c r="D167" s="41">
        <v>17</v>
      </c>
      <c r="E167" s="41">
        <v>5</v>
      </c>
      <c r="F167" s="41">
        <v>3</v>
      </c>
      <c r="G167" s="41">
        <v>2</v>
      </c>
      <c r="H167" s="41">
        <v>0</v>
      </c>
      <c r="I167" s="41">
        <v>2</v>
      </c>
      <c r="J167" s="1">
        <v>0.62962962962962965</v>
      </c>
    </row>
    <row r="168" spans="1:10" ht="15" hidden="1" customHeight="1" x14ac:dyDescent="0.15">
      <c r="A168" s="3"/>
      <c r="B168" s="54" t="s">
        <v>212</v>
      </c>
      <c r="C168" s="41">
        <v>37</v>
      </c>
      <c r="D168" s="41">
        <v>20</v>
      </c>
      <c r="E168" s="41">
        <v>11</v>
      </c>
      <c r="F168" s="41">
        <v>3</v>
      </c>
      <c r="G168" s="41">
        <v>1</v>
      </c>
      <c r="H168" s="41">
        <v>0</v>
      </c>
      <c r="I168" s="41">
        <v>2</v>
      </c>
      <c r="J168" s="1">
        <v>0.6</v>
      </c>
    </row>
    <row r="169" spans="1:10" ht="15" hidden="1" customHeight="1" x14ac:dyDescent="0.15">
      <c r="A169" s="8"/>
      <c r="B169" s="9" t="s">
        <v>2</v>
      </c>
      <c r="C169" s="41">
        <v>22</v>
      </c>
      <c r="D169" s="41">
        <v>11</v>
      </c>
      <c r="E169" s="41">
        <v>5</v>
      </c>
      <c r="F169" s="41">
        <v>2</v>
      </c>
      <c r="G169" s="41">
        <v>0</v>
      </c>
      <c r="H169" s="41">
        <v>1</v>
      </c>
      <c r="I169" s="41">
        <v>3</v>
      </c>
      <c r="J169" s="1">
        <v>0.73684210526315785</v>
      </c>
    </row>
    <row r="170" spans="1:10" ht="15" hidden="1" customHeight="1" x14ac:dyDescent="0.15">
      <c r="A170" s="2" t="s">
        <v>250</v>
      </c>
      <c r="B170" s="12" t="s">
        <v>214</v>
      </c>
      <c r="C170" s="41">
        <v>508</v>
      </c>
      <c r="D170" s="41">
        <v>257</v>
      </c>
      <c r="E170" s="41">
        <v>154</v>
      </c>
      <c r="F170" s="41">
        <v>48</v>
      </c>
      <c r="G170" s="41">
        <v>28</v>
      </c>
      <c r="H170" s="41">
        <v>7</v>
      </c>
      <c r="I170" s="41">
        <v>14</v>
      </c>
      <c r="J170" s="1">
        <v>0.76518218623481782</v>
      </c>
    </row>
    <row r="171" spans="1:10" ht="15" hidden="1" customHeight="1" x14ac:dyDescent="0.15">
      <c r="A171" s="3" t="s">
        <v>213</v>
      </c>
      <c r="B171" s="5" t="s">
        <v>215</v>
      </c>
      <c r="C171" s="41">
        <v>171</v>
      </c>
      <c r="D171" s="41">
        <v>87</v>
      </c>
      <c r="E171" s="41">
        <v>43</v>
      </c>
      <c r="F171" s="41">
        <v>22</v>
      </c>
      <c r="G171" s="41">
        <v>6</v>
      </c>
      <c r="H171" s="41">
        <v>3</v>
      </c>
      <c r="I171" s="41">
        <v>10</v>
      </c>
      <c r="J171" s="1">
        <v>0.75776397515527949</v>
      </c>
    </row>
    <row r="172" spans="1:10" ht="15" hidden="1" customHeight="1" x14ac:dyDescent="0.15">
      <c r="A172" s="3"/>
      <c r="B172" s="5" t="s">
        <v>216</v>
      </c>
      <c r="C172" s="41">
        <v>64</v>
      </c>
      <c r="D172" s="41">
        <v>35</v>
      </c>
      <c r="E172" s="41">
        <v>15</v>
      </c>
      <c r="F172" s="41">
        <v>5</v>
      </c>
      <c r="G172" s="41">
        <v>4</v>
      </c>
      <c r="H172" s="41">
        <v>2</v>
      </c>
      <c r="I172" s="41">
        <v>3</v>
      </c>
      <c r="J172" s="1">
        <v>0.83606557377049184</v>
      </c>
    </row>
    <row r="173" spans="1:10" ht="15" hidden="1" customHeight="1" x14ac:dyDescent="0.15">
      <c r="A173" s="3"/>
      <c r="B173" s="5" t="s">
        <v>217</v>
      </c>
      <c r="C173" s="41">
        <v>12</v>
      </c>
      <c r="D173" s="41">
        <v>2</v>
      </c>
      <c r="E173" s="41">
        <v>5</v>
      </c>
      <c r="F173" s="41">
        <v>2</v>
      </c>
      <c r="G173" s="41">
        <v>2</v>
      </c>
      <c r="H173" s="41">
        <v>0</v>
      </c>
      <c r="I173" s="41">
        <v>1</v>
      </c>
      <c r="J173" s="1">
        <v>1.3636363636363635</v>
      </c>
    </row>
    <row r="174" spans="1:10" ht="15" hidden="1" customHeight="1" x14ac:dyDescent="0.15">
      <c r="A174" s="3"/>
      <c r="B174" s="5" t="s">
        <v>218</v>
      </c>
      <c r="C174" s="41">
        <v>11</v>
      </c>
      <c r="D174" s="41">
        <v>5</v>
      </c>
      <c r="E174" s="41">
        <v>5</v>
      </c>
      <c r="F174" s="41">
        <v>1</v>
      </c>
      <c r="G174" s="41">
        <v>0</v>
      </c>
      <c r="H174" s="41">
        <v>0</v>
      </c>
      <c r="I174" s="41">
        <v>0</v>
      </c>
      <c r="J174" s="1">
        <v>0.63636363636363635</v>
      </c>
    </row>
    <row r="175" spans="1:10" ht="15" hidden="1" customHeight="1" x14ac:dyDescent="0.15">
      <c r="A175" s="8"/>
      <c r="B175" s="9" t="s">
        <v>16</v>
      </c>
      <c r="C175" s="41">
        <v>33</v>
      </c>
      <c r="D175" s="41">
        <v>18</v>
      </c>
      <c r="E175" s="41">
        <v>7</v>
      </c>
      <c r="F175" s="41">
        <v>0</v>
      </c>
      <c r="G175" s="41">
        <v>1</v>
      </c>
      <c r="H175" s="41">
        <v>1</v>
      </c>
      <c r="I175" s="41">
        <v>6</v>
      </c>
      <c r="J175" s="1">
        <v>0.55555555555555558</v>
      </c>
    </row>
    <row r="176" spans="1:10" ht="15" hidden="1" customHeight="1" x14ac:dyDescent="0.15">
      <c r="A176" s="3" t="s">
        <v>114</v>
      </c>
      <c r="B176" s="5" t="s">
        <v>72</v>
      </c>
      <c r="C176" s="41">
        <v>120</v>
      </c>
      <c r="D176" s="41">
        <v>67</v>
      </c>
      <c r="E176" s="41">
        <v>31</v>
      </c>
      <c r="F176" s="41">
        <v>11</v>
      </c>
      <c r="G176" s="41">
        <v>7</v>
      </c>
      <c r="H176" s="41">
        <v>2</v>
      </c>
      <c r="I176" s="41">
        <v>2</v>
      </c>
      <c r="J176" s="1">
        <v>0.72033898305084743</v>
      </c>
    </row>
    <row r="177" spans="1:10" ht="15" hidden="1" customHeight="1" x14ac:dyDescent="0.15">
      <c r="A177" s="3" t="s">
        <v>380</v>
      </c>
      <c r="B177" s="5" t="s">
        <v>73</v>
      </c>
      <c r="C177" s="41">
        <v>152</v>
      </c>
      <c r="D177" s="41">
        <v>74</v>
      </c>
      <c r="E177" s="41">
        <v>40</v>
      </c>
      <c r="F177" s="41">
        <v>19</v>
      </c>
      <c r="G177" s="41">
        <v>9</v>
      </c>
      <c r="H177" s="41">
        <v>2</v>
      </c>
      <c r="I177" s="41">
        <v>8</v>
      </c>
      <c r="J177" s="1">
        <v>0.82638888888888884</v>
      </c>
    </row>
    <row r="178" spans="1:10" ht="15" hidden="1" customHeight="1" x14ac:dyDescent="0.15">
      <c r="A178" s="3" t="s">
        <v>372</v>
      </c>
      <c r="B178" s="5" t="s">
        <v>74</v>
      </c>
      <c r="C178" s="41">
        <v>113</v>
      </c>
      <c r="D178" s="41">
        <v>44</v>
      </c>
      <c r="E178" s="41">
        <v>45</v>
      </c>
      <c r="F178" s="41">
        <v>7</v>
      </c>
      <c r="G178" s="41">
        <v>9</v>
      </c>
      <c r="H178" s="41">
        <v>4</v>
      </c>
      <c r="I178" s="41">
        <v>4</v>
      </c>
      <c r="J178" s="1">
        <v>1.0091743119266054</v>
      </c>
    </row>
    <row r="179" spans="1:10" ht="15" hidden="1" customHeight="1" x14ac:dyDescent="0.15">
      <c r="A179" s="8"/>
      <c r="B179" s="9" t="s">
        <v>75</v>
      </c>
      <c r="C179" s="41">
        <v>414</v>
      </c>
      <c r="D179" s="41">
        <v>219</v>
      </c>
      <c r="E179" s="41">
        <v>113</v>
      </c>
      <c r="F179" s="41">
        <v>41</v>
      </c>
      <c r="G179" s="41">
        <v>16</v>
      </c>
      <c r="H179" s="41">
        <v>5</v>
      </c>
      <c r="I179" s="41">
        <v>20</v>
      </c>
      <c r="J179" s="1">
        <v>0.69543147208121825</v>
      </c>
    </row>
    <row r="180" spans="1:10" ht="15" hidden="1" customHeight="1" x14ac:dyDescent="0.15">
      <c r="A180" s="2" t="s">
        <v>138</v>
      </c>
      <c r="B180" s="12" t="s">
        <v>140</v>
      </c>
      <c r="C180" s="41">
        <v>15</v>
      </c>
      <c r="D180" s="41">
        <v>10</v>
      </c>
      <c r="E180" s="41">
        <v>3</v>
      </c>
      <c r="F180" s="41">
        <v>2</v>
      </c>
      <c r="G180" s="41">
        <v>0</v>
      </c>
      <c r="H180" s="41">
        <v>0</v>
      </c>
      <c r="I180" s="41">
        <v>0</v>
      </c>
      <c r="J180" s="1">
        <v>0.46666666666666667</v>
      </c>
    </row>
    <row r="181" spans="1:10" ht="15" hidden="1" customHeight="1" x14ac:dyDescent="0.15">
      <c r="A181" s="3" t="s">
        <v>139</v>
      </c>
      <c r="B181" s="5" t="s">
        <v>141</v>
      </c>
      <c r="C181" s="41">
        <v>478</v>
      </c>
      <c r="D181" s="41">
        <v>226</v>
      </c>
      <c r="E181" s="41">
        <v>149</v>
      </c>
      <c r="F181" s="41">
        <v>53</v>
      </c>
      <c r="G181" s="41">
        <v>25</v>
      </c>
      <c r="H181" s="41">
        <v>9</v>
      </c>
      <c r="I181" s="41">
        <v>16</v>
      </c>
      <c r="J181" s="1">
        <v>0.83549783549783552</v>
      </c>
    </row>
    <row r="182" spans="1:10" ht="15" hidden="1" customHeight="1" x14ac:dyDescent="0.15">
      <c r="A182" s="3"/>
      <c r="B182" s="5" t="s">
        <v>142</v>
      </c>
      <c r="C182" s="41">
        <v>260</v>
      </c>
      <c r="D182" s="41">
        <v>140</v>
      </c>
      <c r="E182" s="41">
        <v>72</v>
      </c>
      <c r="F182" s="41">
        <v>18</v>
      </c>
      <c r="G182" s="41">
        <v>15</v>
      </c>
      <c r="H182" s="41">
        <v>3</v>
      </c>
      <c r="I182" s="41">
        <v>12</v>
      </c>
      <c r="J182" s="1">
        <v>0.69354838709677424</v>
      </c>
    </row>
    <row r="183" spans="1:10" ht="15" hidden="1" customHeight="1" x14ac:dyDescent="0.15">
      <c r="A183" s="13"/>
      <c r="B183" s="14" t="s">
        <v>2</v>
      </c>
      <c r="C183" s="41">
        <v>46</v>
      </c>
      <c r="D183" s="41">
        <v>28</v>
      </c>
      <c r="E183" s="41">
        <v>5</v>
      </c>
      <c r="F183" s="41">
        <v>5</v>
      </c>
      <c r="G183" s="41">
        <v>1</v>
      </c>
      <c r="H183" s="41">
        <v>1</v>
      </c>
      <c r="I183" s="41">
        <v>6</v>
      </c>
      <c r="J183" s="1">
        <v>0.57499999999999996</v>
      </c>
    </row>
    <row r="184" spans="1:10" ht="15" hidden="1" customHeight="1" x14ac:dyDescent="0.15">
      <c r="A184" s="3" t="s">
        <v>39</v>
      </c>
      <c r="B184" s="5" t="s">
        <v>144</v>
      </c>
      <c r="C184" s="41">
        <v>236</v>
      </c>
      <c r="D184" s="41">
        <v>122</v>
      </c>
      <c r="E184" s="41">
        <v>67</v>
      </c>
      <c r="F184" s="41">
        <v>19</v>
      </c>
      <c r="G184" s="41">
        <v>12</v>
      </c>
      <c r="H184" s="41">
        <v>6</v>
      </c>
      <c r="I184" s="41">
        <v>10</v>
      </c>
      <c r="J184" s="1">
        <v>0.7831858407079646</v>
      </c>
    </row>
    <row r="185" spans="1:10" ht="15" hidden="1" customHeight="1" x14ac:dyDescent="0.15">
      <c r="A185" s="3" t="s">
        <v>40</v>
      </c>
      <c r="B185" s="5" t="s">
        <v>145</v>
      </c>
      <c r="C185" s="41">
        <v>306</v>
      </c>
      <c r="D185" s="41">
        <v>149</v>
      </c>
      <c r="E185" s="41">
        <v>97</v>
      </c>
      <c r="F185" s="41">
        <v>28</v>
      </c>
      <c r="G185" s="41">
        <v>18</v>
      </c>
      <c r="H185" s="41">
        <v>4</v>
      </c>
      <c r="I185" s="41">
        <v>10</v>
      </c>
      <c r="J185" s="1">
        <v>0.78716216216216217</v>
      </c>
    </row>
    <row r="186" spans="1:10" ht="15" hidden="1" customHeight="1" x14ac:dyDescent="0.15">
      <c r="A186" s="3" t="s">
        <v>41</v>
      </c>
      <c r="B186" s="5" t="s">
        <v>146</v>
      </c>
      <c r="C186" s="41">
        <v>103</v>
      </c>
      <c r="D186" s="41">
        <v>51</v>
      </c>
      <c r="E186" s="41">
        <v>29</v>
      </c>
      <c r="F186" s="41">
        <v>14</v>
      </c>
      <c r="G186" s="41">
        <v>5</v>
      </c>
      <c r="H186" s="41">
        <v>1</v>
      </c>
      <c r="I186" s="41">
        <v>3</v>
      </c>
      <c r="J186" s="1">
        <v>0.8</v>
      </c>
    </row>
    <row r="187" spans="1:10" ht="15" hidden="1" customHeight="1" x14ac:dyDescent="0.15">
      <c r="A187" s="3"/>
      <c r="B187" s="5" t="s">
        <v>147</v>
      </c>
      <c r="C187" s="41">
        <v>43</v>
      </c>
      <c r="D187" s="41">
        <v>24</v>
      </c>
      <c r="E187" s="41">
        <v>7</v>
      </c>
      <c r="F187" s="41">
        <v>7</v>
      </c>
      <c r="G187" s="41">
        <v>2</v>
      </c>
      <c r="H187" s="41">
        <v>0</v>
      </c>
      <c r="I187" s="41">
        <v>3</v>
      </c>
      <c r="J187" s="1">
        <v>0.67500000000000004</v>
      </c>
    </row>
    <row r="188" spans="1:10" ht="15" hidden="1" customHeight="1" x14ac:dyDescent="0.15">
      <c r="A188" s="3"/>
      <c r="B188" s="5" t="s">
        <v>148</v>
      </c>
      <c r="C188" s="41">
        <v>14</v>
      </c>
      <c r="D188" s="41">
        <v>7</v>
      </c>
      <c r="E188" s="41">
        <v>2</v>
      </c>
      <c r="F188" s="41">
        <v>3</v>
      </c>
      <c r="G188" s="41">
        <v>1</v>
      </c>
      <c r="H188" s="41">
        <v>1</v>
      </c>
      <c r="I188" s="41">
        <v>0</v>
      </c>
      <c r="J188" s="1">
        <v>1.1428571428571428</v>
      </c>
    </row>
    <row r="189" spans="1:10" ht="15" hidden="1" customHeight="1" x14ac:dyDescent="0.15">
      <c r="A189" s="3"/>
      <c r="B189" s="5" t="s">
        <v>149</v>
      </c>
      <c r="C189" s="41">
        <v>20</v>
      </c>
      <c r="D189" s="41">
        <v>11</v>
      </c>
      <c r="E189" s="41">
        <v>5</v>
      </c>
      <c r="F189" s="41">
        <v>3</v>
      </c>
      <c r="G189" s="41">
        <v>1</v>
      </c>
      <c r="H189" s="41">
        <v>0</v>
      </c>
      <c r="I189" s="41">
        <v>0</v>
      </c>
      <c r="J189" s="1">
        <v>0.7</v>
      </c>
    </row>
    <row r="190" spans="1:10" ht="15" hidden="1" customHeight="1" x14ac:dyDescent="0.15">
      <c r="A190" s="13"/>
      <c r="B190" s="14" t="s">
        <v>16</v>
      </c>
      <c r="C190" s="41">
        <v>77</v>
      </c>
      <c r="D190" s="41">
        <v>40</v>
      </c>
      <c r="E190" s="41">
        <v>22</v>
      </c>
      <c r="F190" s="41">
        <v>4</v>
      </c>
      <c r="G190" s="41">
        <v>2</v>
      </c>
      <c r="H190" s="41">
        <v>1</v>
      </c>
      <c r="I190" s="41">
        <v>8</v>
      </c>
      <c r="J190" s="1">
        <v>0.59420289855072461</v>
      </c>
    </row>
    <row r="191" spans="1:10" ht="15" hidden="1" customHeight="1" x14ac:dyDescent="0.15">
      <c r="A191" s="3" t="s">
        <v>52</v>
      </c>
      <c r="B191" s="5" t="s">
        <v>154</v>
      </c>
      <c r="C191" s="41">
        <v>42</v>
      </c>
      <c r="D191" s="41">
        <v>20</v>
      </c>
      <c r="E191" s="41">
        <v>19</v>
      </c>
      <c r="F191" s="41">
        <v>2</v>
      </c>
      <c r="G191" s="41">
        <v>0</v>
      </c>
      <c r="H191" s="41">
        <v>0</v>
      </c>
      <c r="I191" s="41">
        <v>1</v>
      </c>
      <c r="J191" s="1">
        <v>0.56097560975609762</v>
      </c>
    </row>
    <row r="192" spans="1:10" ht="15" hidden="1" customHeight="1" x14ac:dyDescent="0.15">
      <c r="A192" s="3" t="s">
        <v>53</v>
      </c>
      <c r="B192" s="5" t="s">
        <v>155</v>
      </c>
      <c r="C192" s="41">
        <v>114</v>
      </c>
      <c r="D192" s="41">
        <v>58</v>
      </c>
      <c r="E192" s="41">
        <v>32</v>
      </c>
      <c r="F192" s="41">
        <v>11</v>
      </c>
      <c r="G192" s="41">
        <v>7</v>
      </c>
      <c r="H192" s="41">
        <v>3</v>
      </c>
      <c r="I192" s="41">
        <v>3</v>
      </c>
      <c r="J192" s="1">
        <v>0.84684684684684686</v>
      </c>
    </row>
    <row r="193" spans="1:10" ht="15" hidden="1" customHeight="1" x14ac:dyDescent="0.15">
      <c r="A193" s="3"/>
      <c r="B193" s="5" t="s">
        <v>156</v>
      </c>
      <c r="C193" s="41">
        <v>137</v>
      </c>
      <c r="D193" s="41">
        <v>65</v>
      </c>
      <c r="E193" s="41">
        <v>43</v>
      </c>
      <c r="F193" s="41">
        <v>15</v>
      </c>
      <c r="G193" s="41">
        <v>8</v>
      </c>
      <c r="H193" s="41">
        <v>4</v>
      </c>
      <c r="I193" s="41">
        <v>2</v>
      </c>
      <c r="J193" s="1">
        <v>0.90370370370370368</v>
      </c>
    </row>
    <row r="194" spans="1:10" ht="15" hidden="1" customHeight="1" x14ac:dyDescent="0.15">
      <c r="A194" s="3"/>
      <c r="B194" s="5" t="s">
        <v>157</v>
      </c>
      <c r="C194" s="41">
        <v>97</v>
      </c>
      <c r="D194" s="41">
        <v>54</v>
      </c>
      <c r="E194" s="41">
        <v>27</v>
      </c>
      <c r="F194" s="41">
        <v>8</v>
      </c>
      <c r="G194" s="41">
        <v>6</v>
      </c>
      <c r="H194" s="41">
        <v>0</v>
      </c>
      <c r="I194" s="41">
        <v>2</v>
      </c>
      <c r="J194" s="1">
        <v>0.66315789473684206</v>
      </c>
    </row>
    <row r="195" spans="1:10" ht="15" hidden="1" customHeight="1" x14ac:dyDescent="0.15">
      <c r="A195" s="3"/>
      <c r="B195" s="5" t="s">
        <v>158</v>
      </c>
      <c r="C195" s="41">
        <v>96</v>
      </c>
      <c r="D195" s="41">
        <v>52</v>
      </c>
      <c r="E195" s="41">
        <v>28</v>
      </c>
      <c r="F195" s="41">
        <v>7</v>
      </c>
      <c r="G195" s="41">
        <v>4</v>
      </c>
      <c r="H195" s="41">
        <v>1</v>
      </c>
      <c r="I195" s="41">
        <v>4</v>
      </c>
      <c r="J195" s="1">
        <v>0.65217391304347827</v>
      </c>
    </row>
    <row r="196" spans="1:10" ht="15" hidden="1" customHeight="1" x14ac:dyDescent="0.15">
      <c r="A196" s="8"/>
      <c r="B196" s="9" t="s">
        <v>2</v>
      </c>
      <c r="C196" s="41">
        <v>81</v>
      </c>
      <c r="D196" s="41">
        <v>42</v>
      </c>
      <c r="E196" s="41">
        <v>22</v>
      </c>
      <c r="F196" s="41">
        <v>10</v>
      </c>
      <c r="G196" s="41">
        <v>3</v>
      </c>
      <c r="H196" s="41">
        <v>1</v>
      </c>
      <c r="I196" s="41">
        <v>3</v>
      </c>
      <c r="J196" s="1">
        <v>0.73076923076923073</v>
      </c>
    </row>
    <row r="197" spans="1:10" ht="15" hidden="1" customHeight="1" x14ac:dyDescent="0.15">
      <c r="A197" s="3" t="s">
        <v>219</v>
      </c>
      <c r="B197" s="5" t="s">
        <v>21</v>
      </c>
      <c r="C197" s="41">
        <v>432</v>
      </c>
      <c r="D197" s="41">
        <v>228</v>
      </c>
      <c r="E197" s="41">
        <v>126</v>
      </c>
      <c r="F197" s="41">
        <v>40</v>
      </c>
      <c r="G197" s="41">
        <v>19</v>
      </c>
      <c r="H197" s="41">
        <v>6</v>
      </c>
      <c r="I197" s="41">
        <v>13</v>
      </c>
      <c r="J197" s="1">
        <v>0.71599045346062051</v>
      </c>
    </row>
    <row r="198" spans="1:10" ht="15" hidden="1" customHeight="1" x14ac:dyDescent="0.15">
      <c r="A198" s="55" t="s">
        <v>220</v>
      </c>
      <c r="B198" s="9" t="s">
        <v>22</v>
      </c>
      <c r="C198" s="41">
        <v>367</v>
      </c>
      <c r="D198" s="41">
        <v>176</v>
      </c>
      <c r="E198" s="41">
        <v>103</v>
      </c>
      <c r="F198" s="41">
        <v>38</v>
      </c>
      <c r="G198" s="41">
        <v>22</v>
      </c>
      <c r="H198" s="41">
        <v>7</v>
      </c>
      <c r="I198" s="41">
        <v>21</v>
      </c>
      <c r="J198" s="1">
        <v>0.83236994219653182</v>
      </c>
    </row>
    <row r="199" spans="1:10" ht="15" hidden="1" customHeight="1" x14ac:dyDescent="0.15">
      <c r="A199" s="2" t="s">
        <v>87</v>
      </c>
      <c r="B199" s="12" t="s">
        <v>24</v>
      </c>
      <c r="C199" s="41">
        <v>558</v>
      </c>
      <c r="D199" s="41">
        <v>293</v>
      </c>
      <c r="E199" s="41">
        <v>157</v>
      </c>
      <c r="F199" s="41">
        <v>52</v>
      </c>
      <c r="G199" s="41">
        <v>30</v>
      </c>
      <c r="H199" s="41">
        <v>6</v>
      </c>
      <c r="I199" s="41">
        <v>20</v>
      </c>
      <c r="J199" s="1">
        <v>0.73048327137546465</v>
      </c>
    </row>
    <row r="200" spans="1:10" ht="15" hidden="1" customHeight="1" x14ac:dyDescent="0.15">
      <c r="A200" s="3" t="s">
        <v>90</v>
      </c>
      <c r="B200" s="5" t="s">
        <v>221</v>
      </c>
      <c r="C200" s="41">
        <v>47</v>
      </c>
      <c r="D200" s="41">
        <v>21</v>
      </c>
      <c r="E200" s="41">
        <v>14</v>
      </c>
      <c r="F200" s="41">
        <v>5</v>
      </c>
      <c r="G200" s="41">
        <v>1</v>
      </c>
      <c r="H200" s="41">
        <v>4</v>
      </c>
      <c r="I200" s="41">
        <v>2</v>
      </c>
      <c r="J200" s="1">
        <v>1.0666666666666667</v>
      </c>
    </row>
    <row r="201" spans="1:10" ht="15" hidden="1" customHeight="1" x14ac:dyDescent="0.15">
      <c r="A201" s="3"/>
      <c r="B201" s="5" t="s">
        <v>94</v>
      </c>
      <c r="C201" s="41">
        <v>20</v>
      </c>
      <c r="D201" s="41">
        <v>7</v>
      </c>
      <c r="E201" s="41">
        <v>9</v>
      </c>
      <c r="F201" s="41">
        <v>1</v>
      </c>
      <c r="G201" s="41">
        <v>1</v>
      </c>
      <c r="H201" s="41">
        <v>1</v>
      </c>
      <c r="I201" s="41">
        <v>1</v>
      </c>
      <c r="J201" s="1">
        <v>1</v>
      </c>
    </row>
    <row r="202" spans="1:10" ht="15" hidden="1" customHeight="1" x14ac:dyDescent="0.15">
      <c r="A202" s="3"/>
      <c r="B202" s="5" t="s">
        <v>96</v>
      </c>
      <c r="C202" s="41">
        <v>25</v>
      </c>
      <c r="D202" s="41">
        <v>13</v>
      </c>
      <c r="E202" s="41">
        <v>11</v>
      </c>
      <c r="F202" s="41">
        <v>1</v>
      </c>
      <c r="G202" s="41">
        <v>0</v>
      </c>
      <c r="H202" s="41">
        <v>0</v>
      </c>
      <c r="I202" s="41">
        <v>0</v>
      </c>
      <c r="J202" s="1">
        <v>0.52</v>
      </c>
    </row>
    <row r="203" spans="1:10" ht="15" hidden="1" customHeight="1" x14ac:dyDescent="0.15">
      <c r="A203" s="3"/>
      <c r="B203" s="5" t="s">
        <v>97</v>
      </c>
      <c r="C203" s="41">
        <v>16</v>
      </c>
      <c r="D203" s="41">
        <v>5</v>
      </c>
      <c r="E203" s="41">
        <v>6</v>
      </c>
      <c r="F203" s="41">
        <v>4</v>
      </c>
      <c r="G203" s="41">
        <v>1</v>
      </c>
      <c r="H203" s="41">
        <v>0</v>
      </c>
      <c r="I203" s="41">
        <v>0</v>
      </c>
      <c r="J203" s="1">
        <v>1.125</v>
      </c>
    </row>
    <row r="204" spans="1:10" ht="15" hidden="1" customHeight="1" x14ac:dyDescent="0.15">
      <c r="A204" s="3"/>
      <c r="B204" s="5" t="s">
        <v>222</v>
      </c>
      <c r="C204" s="41">
        <v>16</v>
      </c>
      <c r="D204" s="41">
        <v>9</v>
      </c>
      <c r="E204" s="41">
        <v>5</v>
      </c>
      <c r="F204" s="41">
        <v>0</v>
      </c>
      <c r="G204" s="41">
        <v>0</v>
      </c>
      <c r="H204" s="41">
        <v>1</v>
      </c>
      <c r="I204" s="41">
        <v>1</v>
      </c>
      <c r="J204" s="1">
        <v>0.66666666666666663</v>
      </c>
    </row>
    <row r="205" spans="1:10" ht="15" hidden="1" customHeight="1" x14ac:dyDescent="0.15">
      <c r="A205" s="13"/>
      <c r="B205" s="14" t="s">
        <v>16</v>
      </c>
      <c r="C205" s="41">
        <v>117</v>
      </c>
      <c r="D205" s="41">
        <v>56</v>
      </c>
      <c r="E205" s="41">
        <v>27</v>
      </c>
      <c r="F205" s="41">
        <v>15</v>
      </c>
      <c r="G205" s="41">
        <v>8</v>
      </c>
      <c r="H205" s="41">
        <v>1</v>
      </c>
      <c r="I205" s="41">
        <v>10</v>
      </c>
      <c r="J205" s="1">
        <v>0.81308411214953269</v>
      </c>
    </row>
    <row r="206" spans="1:10" ht="15" hidden="1" customHeight="1" x14ac:dyDescent="0.15">
      <c r="A206" s="2" t="s">
        <v>88</v>
      </c>
      <c r="B206" s="5" t="s">
        <v>24</v>
      </c>
      <c r="C206" s="41">
        <v>653</v>
      </c>
      <c r="D206" s="41">
        <v>336</v>
      </c>
      <c r="E206" s="41">
        <v>186</v>
      </c>
      <c r="F206" s="41">
        <v>65</v>
      </c>
      <c r="G206" s="41">
        <v>32</v>
      </c>
      <c r="H206" s="41">
        <v>11</v>
      </c>
      <c r="I206" s="41">
        <v>23</v>
      </c>
      <c r="J206" s="1">
        <v>0.76031746031746028</v>
      </c>
    </row>
    <row r="207" spans="1:10" ht="15" hidden="1" customHeight="1" x14ac:dyDescent="0.15">
      <c r="A207" s="3" t="s">
        <v>91</v>
      </c>
      <c r="B207" s="5" t="s">
        <v>25</v>
      </c>
      <c r="C207" s="41">
        <v>8</v>
      </c>
      <c r="D207" s="41">
        <v>4</v>
      </c>
      <c r="E207" s="41">
        <v>1</v>
      </c>
      <c r="F207" s="41">
        <v>1</v>
      </c>
      <c r="G207" s="41">
        <v>0</v>
      </c>
      <c r="H207" s="41">
        <v>1</v>
      </c>
      <c r="I207" s="41">
        <v>1</v>
      </c>
      <c r="J207" s="1">
        <v>1.1428571428571428</v>
      </c>
    </row>
    <row r="208" spans="1:10" ht="15" hidden="1" customHeight="1" x14ac:dyDescent="0.15">
      <c r="A208" s="3"/>
      <c r="B208" s="5" t="s">
        <v>93</v>
      </c>
      <c r="C208" s="41">
        <v>8</v>
      </c>
      <c r="D208" s="41">
        <v>5</v>
      </c>
      <c r="E208" s="41">
        <v>0</v>
      </c>
      <c r="F208" s="41">
        <v>1</v>
      </c>
      <c r="G208" s="41">
        <v>1</v>
      </c>
      <c r="H208" s="41">
        <v>1</v>
      </c>
      <c r="I208" s="41">
        <v>0</v>
      </c>
      <c r="J208" s="1">
        <v>1.25</v>
      </c>
    </row>
    <row r="209" spans="1:10" ht="15" hidden="1" customHeight="1" x14ac:dyDescent="0.15">
      <c r="A209" s="3"/>
      <c r="B209" s="5" t="s">
        <v>94</v>
      </c>
      <c r="C209" s="41">
        <v>3</v>
      </c>
      <c r="D209" s="41">
        <v>1</v>
      </c>
      <c r="E209" s="41">
        <v>2</v>
      </c>
      <c r="F209" s="41">
        <v>0</v>
      </c>
      <c r="G209" s="41">
        <v>0</v>
      </c>
      <c r="H209" s="41">
        <v>0</v>
      </c>
      <c r="I209" s="41">
        <v>0</v>
      </c>
      <c r="J209" s="1">
        <v>0.66666666666666663</v>
      </c>
    </row>
    <row r="210" spans="1:10" ht="15" hidden="1" customHeight="1" x14ac:dyDescent="0.15">
      <c r="A210" s="3"/>
      <c r="B210" s="5" t="s">
        <v>223</v>
      </c>
      <c r="C210" s="41">
        <v>5</v>
      </c>
      <c r="D210" s="41">
        <v>2</v>
      </c>
      <c r="E210" s="41">
        <v>2</v>
      </c>
      <c r="F210" s="41">
        <v>0</v>
      </c>
      <c r="G210" s="41">
        <v>1</v>
      </c>
      <c r="H210" s="41">
        <v>0</v>
      </c>
      <c r="I210" s="41">
        <v>0</v>
      </c>
      <c r="J210" s="1">
        <v>1.2</v>
      </c>
    </row>
    <row r="211" spans="1:10" ht="15" hidden="1" customHeight="1" x14ac:dyDescent="0.15">
      <c r="A211" s="13"/>
      <c r="B211" s="14" t="s">
        <v>16</v>
      </c>
      <c r="C211" s="41">
        <v>122</v>
      </c>
      <c r="D211" s="41">
        <v>56</v>
      </c>
      <c r="E211" s="41">
        <v>38</v>
      </c>
      <c r="F211" s="41">
        <v>11</v>
      </c>
      <c r="G211" s="41">
        <v>7</v>
      </c>
      <c r="H211" s="41">
        <v>0</v>
      </c>
      <c r="I211" s="41">
        <v>10</v>
      </c>
      <c r="J211" s="1">
        <v>0.7410714285714286</v>
      </c>
    </row>
    <row r="212" spans="1:10" ht="15" hidden="1" customHeight="1" x14ac:dyDescent="0.15">
      <c r="A212" s="2" t="s">
        <v>89</v>
      </c>
      <c r="B212" s="5" t="s">
        <v>24</v>
      </c>
      <c r="C212" s="41">
        <v>684</v>
      </c>
      <c r="D212" s="41">
        <v>351</v>
      </c>
      <c r="E212" s="41">
        <v>192</v>
      </c>
      <c r="F212" s="41">
        <v>70</v>
      </c>
      <c r="G212" s="41">
        <v>36</v>
      </c>
      <c r="H212" s="41">
        <v>12</v>
      </c>
      <c r="I212" s="41">
        <v>23</v>
      </c>
      <c r="J212" s="1">
        <v>0.77760968229954619</v>
      </c>
    </row>
    <row r="213" spans="1:10" ht="15" hidden="1" customHeight="1" x14ac:dyDescent="0.15">
      <c r="A213" s="3" t="s">
        <v>224</v>
      </c>
      <c r="B213" s="5" t="s">
        <v>25</v>
      </c>
      <c r="C213" s="41">
        <v>1</v>
      </c>
      <c r="D213" s="41">
        <v>0</v>
      </c>
      <c r="E213" s="41">
        <v>1</v>
      </c>
      <c r="F213" s="41">
        <v>0</v>
      </c>
      <c r="G213" s="41">
        <v>0</v>
      </c>
      <c r="H213" s="41">
        <v>0</v>
      </c>
      <c r="I213" s="41">
        <v>0</v>
      </c>
      <c r="J213" s="1">
        <v>1</v>
      </c>
    </row>
    <row r="214" spans="1:10" ht="15" hidden="1" customHeight="1" x14ac:dyDescent="0.15">
      <c r="A214" s="3"/>
      <c r="B214" s="5" t="s">
        <v>99</v>
      </c>
      <c r="C214" s="41">
        <v>0</v>
      </c>
      <c r="D214" s="41">
        <v>0</v>
      </c>
      <c r="E214" s="41">
        <v>0</v>
      </c>
      <c r="F214" s="41">
        <v>0</v>
      </c>
      <c r="G214" s="41">
        <v>0</v>
      </c>
      <c r="H214" s="41">
        <v>0</v>
      </c>
      <c r="I214" s="41">
        <v>0</v>
      </c>
      <c r="J214" s="1" t="s">
        <v>28</v>
      </c>
    </row>
    <row r="215" spans="1:10" ht="15" hidden="1" customHeight="1" x14ac:dyDescent="0.15">
      <c r="A215" s="3"/>
      <c r="B215" s="5" t="s">
        <v>100</v>
      </c>
      <c r="C215" s="41">
        <v>0</v>
      </c>
      <c r="D215" s="41">
        <v>0</v>
      </c>
      <c r="E215" s="41">
        <v>0</v>
      </c>
      <c r="F215" s="41">
        <v>0</v>
      </c>
      <c r="G215" s="41">
        <v>0</v>
      </c>
      <c r="H215" s="41">
        <v>0</v>
      </c>
      <c r="I215" s="41">
        <v>0</v>
      </c>
      <c r="J215" s="1" t="s">
        <v>28</v>
      </c>
    </row>
    <row r="216" spans="1:10" ht="15" hidden="1" customHeight="1" x14ac:dyDescent="0.15">
      <c r="A216" s="3"/>
      <c r="B216" s="5" t="s">
        <v>101</v>
      </c>
      <c r="C216" s="41">
        <v>1</v>
      </c>
      <c r="D216" s="41">
        <v>0</v>
      </c>
      <c r="E216" s="41">
        <v>1</v>
      </c>
      <c r="F216" s="41">
        <v>0</v>
      </c>
      <c r="G216" s="41">
        <v>0</v>
      </c>
      <c r="H216" s="41">
        <v>0</v>
      </c>
      <c r="I216" s="41">
        <v>0</v>
      </c>
      <c r="J216" s="1">
        <v>1</v>
      </c>
    </row>
    <row r="217" spans="1:10" ht="15" hidden="1" customHeight="1" x14ac:dyDescent="0.15">
      <c r="A217" s="8"/>
      <c r="B217" s="9" t="s">
        <v>16</v>
      </c>
      <c r="C217" s="41">
        <v>113</v>
      </c>
      <c r="D217" s="41">
        <v>53</v>
      </c>
      <c r="E217" s="41">
        <v>35</v>
      </c>
      <c r="F217" s="41">
        <v>8</v>
      </c>
      <c r="G217" s="41">
        <v>5</v>
      </c>
      <c r="H217" s="41">
        <v>1</v>
      </c>
      <c r="I217" s="41">
        <v>11</v>
      </c>
      <c r="J217" s="1">
        <v>0.70588235294117652</v>
      </c>
    </row>
    <row r="218" spans="1:10" ht="15" hidden="1" customHeight="1" x14ac:dyDescent="0.15">
      <c r="A218" s="2" t="s">
        <v>102</v>
      </c>
      <c r="B218" s="12" t="s">
        <v>225</v>
      </c>
      <c r="C218" s="41">
        <v>175</v>
      </c>
      <c r="D218" s="41">
        <v>111</v>
      </c>
      <c r="E218" s="41">
        <v>36</v>
      </c>
      <c r="F218" s="41">
        <v>14</v>
      </c>
      <c r="G218" s="41">
        <v>7</v>
      </c>
      <c r="H218" s="41">
        <v>2</v>
      </c>
      <c r="I218" s="41">
        <v>5</v>
      </c>
      <c r="J218" s="1">
        <v>0.57058823529411762</v>
      </c>
    </row>
    <row r="219" spans="1:10" ht="15" hidden="1" customHeight="1" x14ac:dyDescent="0.15">
      <c r="A219" s="229" t="s">
        <v>345</v>
      </c>
      <c r="B219" s="5" t="s">
        <v>104</v>
      </c>
      <c r="C219" s="41">
        <v>568</v>
      </c>
      <c r="D219" s="41">
        <v>271</v>
      </c>
      <c r="E219" s="41">
        <v>182</v>
      </c>
      <c r="F219" s="41">
        <v>58</v>
      </c>
      <c r="G219" s="41">
        <v>30</v>
      </c>
      <c r="H219" s="41">
        <v>9</v>
      </c>
      <c r="I219" s="41">
        <v>18</v>
      </c>
      <c r="J219" s="1">
        <v>0.81090909090909091</v>
      </c>
    </row>
    <row r="220" spans="1:10" ht="15" hidden="1" customHeight="1" x14ac:dyDescent="0.15">
      <c r="A220" s="230"/>
      <c r="B220" s="9" t="s">
        <v>2</v>
      </c>
      <c r="C220" s="41">
        <v>56</v>
      </c>
      <c r="D220" s="41">
        <v>22</v>
      </c>
      <c r="E220" s="41">
        <v>11</v>
      </c>
      <c r="F220" s="41">
        <v>6</v>
      </c>
      <c r="G220" s="41">
        <v>4</v>
      </c>
      <c r="H220" s="41">
        <v>2</v>
      </c>
      <c r="I220" s="41">
        <v>11</v>
      </c>
      <c r="J220" s="1">
        <v>1</v>
      </c>
    </row>
  </sheetData>
  <mergeCells count="2">
    <mergeCell ref="A109:A110"/>
    <mergeCell ref="A219:A220"/>
  </mergeCells>
  <phoneticPr fontId="7"/>
  <pageMargins left="0.39370078740157483" right="0.39370078740157483" top="0.6692913385826772" bottom="0.39370078740157483" header="0.31496062992125984" footer="0.19685039370078741"/>
  <pageSetup paperSize="9" scale="65" orientation="landscape" horizontalDpi="200" verticalDpi="200" r:id="rId1"/>
  <headerFooter alignWithMargins="0"/>
  <rowBreaks count="2" manualBreakCount="2">
    <brk id="43" max="16383" man="1"/>
    <brk id="86" max="9" man="1"/>
  </rowBreaks>
  <ignoredErrors>
    <ignoredError sqref="C5"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132"/>
  <sheetViews>
    <sheetView showGridLines="0" zoomScaleNormal="100" zoomScaleSheetLayoutView="130" workbookViewId="0"/>
  </sheetViews>
  <sheetFormatPr defaultColWidth="8" defaultRowHeight="15" customHeight="1" x14ac:dyDescent="0.15"/>
  <cols>
    <col min="1" max="1" width="30.7109375" style="1" customWidth="1"/>
    <col min="2" max="2" width="28.5703125" style="1" customWidth="1"/>
    <col min="3" max="5" width="8.7109375" style="1" customWidth="1"/>
    <col min="6" max="16384" width="8" style="1"/>
  </cols>
  <sheetData>
    <row r="1" spans="1:5" ht="15" customHeight="1" x14ac:dyDescent="0.15">
      <c r="C1" s="1" t="s">
        <v>262</v>
      </c>
    </row>
    <row r="3" spans="1:5" ht="12.95" customHeight="1" x14ac:dyDescent="0.15">
      <c r="A3" s="2"/>
      <c r="B3" s="26"/>
      <c r="C3" s="4" t="s">
        <v>233</v>
      </c>
      <c r="D3" s="4" t="s">
        <v>234</v>
      </c>
      <c r="E3" s="4" t="s">
        <v>235</v>
      </c>
    </row>
    <row r="4" spans="1:5" ht="15" customHeight="1" x14ac:dyDescent="0.15">
      <c r="A4" s="35" t="s">
        <v>0</v>
      </c>
      <c r="B4" s="36"/>
      <c r="C4" s="17">
        <v>1078</v>
      </c>
      <c r="D4" s="15">
        <v>9742</v>
      </c>
      <c r="E4" s="16">
        <v>46.058304249640727</v>
      </c>
    </row>
    <row r="5" spans="1:5" ht="15" customHeight="1" x14ac:dyDescent="0.15">
      <c r="A5" s="2" t="s">
        <v>13</v>
      </c>
      <c r="B5" s="12" t="s">
        <v>4</v>
      </c>
      <c r="C5" s="17">
        <v>181</v>
      </c>
      <c r="D5" s="15">
        <v>1951</v>
      </c>
      <c r="E5" s="16">
        <v>47.36032803690415</v>
      </c>
    </row>
    <row r="6" spans="1:5" ht="15" customHeight="1" x14ac:dyDescent="0.15">
      <c r="A6" s="3"/>
      <c r="B6" s="5" t="s">
        <v>5</v>
      </c>
      <c r="C6" s="50">
        <v>89</v>
      </c>
      <c r="D6" s="6">
        <v>875</v>
      </c>
      <c r="E6" s="7">
        <v>48.8</v>
      </c>
    </row>
    <row r="7" spans="1:5" ht="15" customHeight="1" x14ac:dyDescent="0.15">
      <c r="A7" s="3"/>
      <c r="B7" s="5" t="s">
        <v>6</v>
      </c>
      <c r="C7" s="50">
        <v>148</v>
      </c>
      <c r="D7" s="6">
        <v>1314</v>
      </c>
      <c r="E7" s="7">
        <v>46.270928462709279</v>
      </c>
    </row>
    <row r="8" spans="1:5" ht="15" customHeight="1" x14ac:dyDescent="0.15">
      <c r="A8" s="13"/>
      <c r="B8" s="14" t="s">
        <v>7</v>
      </c>
      <c r="C8" s="51">
        <v>660</v>
      </c>
      <c r="D8" s="10">
        <v>5602</v>
      </c>
      <c r="E8" s="11">
        <v>45.126740449839339</v>
      </c>
    </row>
    <row r="9" spans="1:5" ht="15" customHeight="1" x14ac:dyDescent="0.15">
      <c r="A9" s="3" t="s">
        <v>14</v>
      </c>
      <c r="B9" s="5" t="s">
        <v>9</v>
      </c>
      <c r="C9" s="50">
        <v>192</v>
      </c>
      <c r="D9" s="6">
        <v>1923</v>
      </c>
      <c r="E9" s="7">
        <v>50.130005200208004</v>
      </c>
    </row>
    <row r="10" spans="1:5" ht="15" customHeight="1" x14ac:dyDescent="0.15">
      <c r="A10" s="3"/>
      <c r="B10" s="5" t="s">
        <v>10</v>
      </c>
      <c r="C10" s="50">
        <v>159</v>
      </c>
      <c r="D10" s="6">
        <v>1383</v>
      </c>
      <c r="E10" s="7">
        <v>42.227042660882141</v>
      </c>
    </row>
    <row r="11" spans="1:5" ht="15" customHeight="1" x14ac:dyDescent="0.15">
      <c r="A11" s="3"/>
      <c r="B11" s="5" t="s">
        <v>11</v>
      </c>
      <c r="C11" s="50">
        <v>570</v>
      </c>
      <c r="D11" s="6">
        <v>5103</v>
      </c>
      <c r="E11" s="7">
        <v>46.462864981383504</v>
      </c>
    </row>
    <row r="12" spans="1:5" ht="15" customHeight="1" x14ac:dyDescent="0.15">
      <c r="A12" s="13"/>
      <c r="B12" s="14" t="s">
        <v>12</v>
      </c>
      <c r="C12" s="51">
        <v>157</v>
      </c>
      <c r="D12" s="10">
        <v>1333</v>
      </c>
      <c r="E12" s="11">
        <v>42.610652663165794</v>
      </c>
    </row>
    <row r="13" spans="1:5" ht="15" customHeight="1" x14ac:dyDescent="0.15">
      <c r="A13" s="3" t="s">
        <v>15</v>
      </c>
      <c r="B13" s="5" t="s">
        <v>65</v>
      </c>
      <c r="C13" s="50">
        <v>34</v>
      </c>
      <c r="D13" s="6">
        <v>366</v>
      </c>
      <c r="E13" s="7">
        <v>48.907103825136609</v>
      </c>
    </row>
    <row r="14" spans="1:5" ht="15" customHeight="1" x14ac:dyDescent="0.15">
      <c r="A14" s="3"/>
      <c r="B14" s="5" t="s">
        <v>66</v>
      </c>
      <c r="C14" s="50">
        <v>41</v>
      </c>
      <c r="D14" s="6">
        <v>465</v>
      </c>
      <c r="E14" s="7">
        <v>48.602150537634408</v>
      </c>
    </row>
    <row r="15" spans="1:5" ht="15" customHeight="1" x14ac:dyDescent="0.15">
      <c r="A15" s="3"/>
      <c r="B15" s="5" t="s">
        <v>67</v>
      </c>
      <c r="C15" s="50">
        <v>52</v>
      </c>
      <c r="D15" s="6">
        <v>525</v>
      </c>
      <c r="E15" s="7">
        <v>47.619047619047613</v>
      </c>
    </row>
    <row r="16" spans="1:5" ht="15" customHeight="1" x14ac:dyDescent="0.15">
      <c r="A16" s="3"/>
      <c r="B16" s="5" t="s">
        <v>68</v>
      </c>
      <c r="C16" s="50">
        <v>46</v>
      </c>
      <c r="D16" s="6">
        <v>419</v>
      </c>
      <c r="E16" s="7">
        <v>55.131264916467785</v>
      </c>
    </row>
    <row r="17" spans="1:5" ht="15" customHeight="1" x14ac:dyDescent="0.15">
      <c r="A17" s="3"/>
      <c r="B17" s="5" t="s">
        <v>69</v>
      </c>
      <c r="C17" s="50">
        <v>85</v>
      </c>
      <c r="D17" s="6">
        <v>831</v>
      </c>
      <c r="E17" s="7">
        <v>39.590854392298439</v>
      </c>
    </row>
    <row r="18" spans="1:5" ht="15" customHeight="1" x14ac:dyDescent="0.15">
      <c r="A18" s="3"/>
      <c r="B18" s="5" t="s">
        <v>70</v>
      </c>
      <c r="C18" s="50">
        <v>110</v>
      </c>
      <c r="D18" s="6">
        <v>1126</v>
      </c>
      <c r="E18" s="7">
        <v>47.513321492007101</v>
      </c>
    </row>
    <row r="19" spans="1:5" ht="15" customHeight="1" x14ac:dyDescent="0.15">
      <c r="A19" s="3"/>
      <c r="B19" s="5" t="s">
        <v>71</v>
      </c>
      <c r="C19" s="50">
        <v>175</v>
      </c>
      <c r="D19" s="6">
        <v>1584</v>
      </c>
      <c r="E19" s="7">
        <v>50.505050505050505</v>
      </c>
    </row>
    <row r="20" spans="1:5" ht="15" customHeight="1" x14ac:dyDescent="0.15">
      <c r="A20" s="8"/>
      <c r="B20" s="9" t="s">
        <v>7</v>
      </c>
      <c r="C20" s="51">
        <v>535</v>
      </c>
      <c r="D20" s="10">
        <v>4426</v>
      </c>
      <c r="E20" s="11">
        <v>43.764121102575686</v>
      </c>
    </row>
    <row r="21" spans="1:5" ht="15" customHeight="1" x14ac:dyDescent="0.15">
      <c r="A21" s="2" t="s">
        <v>184</v>
      </c>
      <c r="B21" s="12" t="s">
        <v>185</v>
      </c>
      <c r="C21" s="15">
        <v>630</v>
      </c>
      <c r="D21" s="15">
        <v>5646</v>
      </c>
      <c r="E21" s="16">
        <v>46.121147715196599</v>
      </c>
    </row>
    <row r="22" spans="1:5" ht="15" customHeight="1" x14ac:dyDescent="0.15">
      <c r="A22" s="3" t="s">
        <v>200</v>
      </c>
      <c r="B22" s="5" t="s">
        <v>186</v>
      </c>
      <c r="C22" s="6">
        <v>270</v>
      </c>
      <c r="D22" s="6">
        <v>2462</v>
      </c>
      <c r="E22" s="7">
        <v>43.866774979691307</v>
      </c>
    </row>
    <row r="23" spans="1:5" ht="15" customHeight="1" x14ac:dyDescent="0.15">
      <c r="A23" s="3" t="s">
        <v>201</v>
      </c>
      <c r="B23" s="5" t="s">
        <v>187</v>
      </c>
      <c r="C23" s="6">
        <v>86</v>
      </c>
      <c r="D23" s="6">
        <v>792</v>
      </c>
      <c r="E23" s="7">
        <v>50.631313131313128</v>
      </c>
    </row>
    <row r="24" spans="1:5" ht="15" customHeight="1" x14ac:dyDescent="0.15">
      <c r="A24" s="13"/>
      <c r="B24" s="14" t="s">
        <v>2</v>
      </c>
      <c r="C24" s="10">
        <v>92</v>
      </c>
      <c r="D24" s="10">
        <v>842</v>
      </c>
      <c r="E24" s="11">
        <v>47.743467933491686</v>
      </c>
    </row>
    <row r="25" spans="1:5" ht="15" customHeight="1" x14ac:dyDescent="0.15">
      <c r="A25" s="3" t="s">
        <v>188</v>
      </c>
      <c r="B25" s="5" t="s">
        <v>190</v>
      </c>
      <c r="C25" s="6">
        <v>264</v>
      </c>
      <c r="D25" s="6">
        <v>2488</v>
      </c>
      <c r="E25" s="7">
        <v>48.070739549839232</v>
      </c>
    </row>
    <row r="26" spans="1:5" ht="15" customHeight="1" x14ac:dyDescent="0.15">
      <c r="A26" s="3" t="s">
        <v>264</v>
      </c>
      <c r="B26" s="5" t="s">
        <v>191</v>
      </c>
      <c r="C26" s="6">
        <v>100</v>
      </c>
      <c r="D26" s="6">
        <v>947</v>
      </c>
      <c r="E26" s="7">
        <v>53.009503695881733</v>
      </c>
    </row>
    <row r="27" spans="1:5" ht="15" customHeight="1" x14ac:dyDescent="0.15">
      <c r="A27" s="3"/>
      <c r="B27" s="5" t="s">
        <v>192</v>
      </c>
      <c r="C27" s="6">
        <v>673</v>
      </c>
      <c r="D27" s="6">
        <v>5955</v>
      </c>
      <c r="E27" s="7">
        <v>43.526448362720402</v>
      </c>
    </row>
    <row r="28" spans="1:5" ht="15" customHeight="1" x14ac:dyDescent="0.15">
      <c r="A28" s="13"/>
      <c r="B28" s="14" t="s">
        <v>2</v>
      </c>
      <c r="C28" s="10">
        <v>41</v>
      </c>
      <c r="D28" s="10">
        <v>352</v>
      </c>
      <c r="E28" s="11">
        <v>55.965909090909093</v>
      </c>
    </row>
    <row r="29" spans="1:5" ht="15" customHeight="1" x14ac:dyDescent="0.15">
      <c r="A29" s="3" t="s">
        <v>193</v>
      </c>
      <c r="B29" s="5" t="s">
        <v>195</v>
      </c>
      <c r="C29" s="6">
        <v>1013</v>
      </c>
      <c r="D29" s="6">
        <v>9057</v>
      </c>
      <c r="E29" s="7">
        <v>45.169482168488464</v>
      </c>
    </row>
    <row r="30" spans="1:5" ht="15" customHeight="1" x14ac:dyDescent="0.15">
      <c r="A30" s="3" t="s">
        <v>194</v>
      </c>
      <c r="B30" s="5" t="s">
        <v>196</v>
      </c>
      <c r="C30" s="6">
        <v>43</v>
      </c>
      <c r="D30" s="6">
        <v>493</v>
      </c>
      <c r="E30" s="7">
        <v>60.040567951318458</v>
      </c>
    </row>
    <row r="31" spans="1:5" ht="15" customHeight="1" x14ac:dyDescent="0.15">
      <c r="A31" s="8"/>
      <c r="B31" s="9" t="s">
        <v>2</v>
      </c>
      <c r="C31" s="10">
        <v>22</v>
      </c>
      <c r="D31" s="10">
        <v>192</v>
      </c>
      <c r="E31" s="11">
        <v>52.083333333333336</v>
      </c>
    </row>
    <row r="32" spans="1:5" ht="15" customHeight="1" x14ac:dyDescent="0.15">
      <c r="A32" s="3" t="s">
        <v>197</v>
      </c>
      <c r="B32" s="5" t="s">
        <v>195</v>
      </c>
      <c r="C32" s="6">
        <v>1001</v>
      </c>
      <c r="D32" s="6">
        <v>9037</v>
      </c>
      <c r="E32" s="7">
        <v>44.948544871085538</v>
      </c>
    </row>
    <row r="33" spans="1:5" ht="15" customHeight="1" x14ac:dyDescent="0.15">
      <c r="A33" s="52" t="s">
        <v>198</v>
      </c>
      <c r="B33" s="5" t="s">
        <v>196</v>
      </c>
      <c r="C33" s="6">
        <v>62</v>
      </c>
      <c r="D33" s="6">
        <v>562</v>
      </c>
      <c r="E33" s="7">
        <v>60.854092526690394</v>
      </c>
    </row>
    <row r="34" spans="1:5" ht="15" customHeight="1" x14ac:dyDescent="0.15">
      <c r="A34" s="8"/>
      <c r="B34" s="9" t="s">
        <v>2</v>
      </c>
      <c r="C34" s="10">
        <v>15</v>
      </c>
      <c r="D34" s="10">
        <v>143</v>
      </c>
      <c r="E34" s="11">
        <v>58.04195804195804</v>
      </c>
    </row>
    <row r="35" spans="1:5" ht="15" customHeight="1" x14ac:dyDescent="0.15">
      <c r="A35" s="3" t="s">
        <v>130</v>
      </c>
      <c r="B35" s="5" t="s">
        <v>367</v>
      </c>
      <c r="C35" s="6">
        <v>95</v>
      </c>
      <c r="D35" s="6">
        <v>869</v>
      </c>
      <c r="E35" s="7">
        <v>50.057537399309545</v>
      </c>
    </row>
    <row r="36" spans="1:5" ht="15" customHeight="1" x14ac:dyDescent="0.15">
      <c r="A36" s="3" t="s">
        <v>199</v>
      </c>
      <c r="B36" s="5" t="s">
        <v>133</v>
      </c>
      <c r="C36" s="6">
        <v>33</v>
      </c>
      <c r="D36" s="6">
        <v>345</v>
      </c>
      <c r="E36" s="7">
        <v>34.782608695652172</v>
      </c>
    </row>
    <row r="37" spans="1:5" ht="15" customHeight="1" x14ac:dyDescent="0.15">
      <c r="A37" s="3"/>
      <c r="B37" s="5" t="s">
        <v>363</v>
      </c>
      <c r="C37" s="6">
        <v>86</v>
      </c>
      <c r="D37" s="6">
        <v>807</v>
      </c>
      <c r="E37" s="7">
        <v>51.92069392812887</v>
      </c>
    </row>
    <row r="38" spans="1:5" ht="15" customHeight="1" x14ac:dyDescent="0.15">
      <c r="A38" s="3"/>
      <c r="B38" s="5" t="s">
        <v>135</v>
      </c>
      <c r="C38" s="6">
        <v>354</v>
      </c>
      <c r="D38" s="6">
        <v>3288</v>
      </c>
      <c r="E38" s="7">
        <v>37.591240875912405</v>
      </c>
    </row>
    <row r="39" spans="1:5" ht="15" customHeight="1" x14ac:dyDescent="0.15">
      <c r="A39" s="3"/>
      <c r="B39" s="5" t="s">
        <v>136</v>
      </c>
      <c r="C39" s="6">
        <v>385</v>
      </c>
      <c r="D39" s="6">
        <v>3252</v>
      </c>
      <c r="E39" s="7">
        <v>55.227552275522754</v>
      </c>
    </row>
    <row r="40" spans="1:5" ht="15" customHeight="1" x14ac:dyDescent="0.15">
      <c r="A40" s="3"/>
      <c r="B40" s="5" t="s">
        <v>137</v>
      </c>
      <c r="C40" s="6">
        <v>18</v>
      </c>
      <c r="D40" s="6">
        <v>163</v>
      </c>
      <c r="E40" s="7">
        <v>43.558282208588956</v>
      </c>
    </row>
    <row r="41" spans="1:5" ht="15" customHeight="1" x14ac:dyDescent="0.15">
      <c r="A41" s="3"/>
      <c r="B41" s="5" t="s">
        <v>123</v>
      </c>
      <c r="C41" s="6">
        <v>11</v>
      </c>
      <c r="D41" s="6">
        <v>129</v>
      </c>
      <c r="E41" s="7">
        <v>41.860465116279073</v>
      </c>
    </row>
    <row r="42" spans="1:5" ht="15" customHeight="1" x14ac:dyDescent="0.15">
      <c r="A42" s="8"/>
      <c r="B42" s="9" t="s">
        <v>2</v>
      </c>
      <c r="C42" s="10">
        <v>96</v>
      </c>
      <c r="D42" s="10">
        <v>889</v>
      </c>
      <c r="E42" s="11">
        <v>40.044994375703034</v>
      </c>
    </row>
    <row r="43" spans="1:5" ht="15" customHeight="1" x14ac:dyDescent="0.15">
      <c r="A43" s="2" t="s">
        <v>202</v>
      </c>
      <c r="B43" s="12" t="s">
        <v>203</v>
      </c>
      <c r="C43" s="15">
        <v>62</v>
      </c>
      <c r="D43" s="15">
        <v>338</v>
      </c>
      <c r="E43" s="16">
        <v>36.094674556213022</v>
      </c>
    </row>
    <row r="44" spans="1:5" ht="15" customHeight="1" x14ac:dyDescent="0.15">
      <c r="A44" s="3" t="s">
        <v>358</v>
      </c>
      <c r="B44" s="5" t="s">
        <v>204</v>
      </c>
      <c r="C44" s="6">
        <v>315</v>
      </c>
      <c r="D44" s="6">
        <v>2090</v>
      </c>
      <c r="E44" s="7">
        <v>43.875598086124398</v>
      </c>
    </row>
    <row r="45" spans="1:5" ht="15" customHeight="1" x14ac:dyDescent="0.15">
      <c r="A45" s="3"/>
      <c r="B45" s="5" t="s">
        <v>205</v>
      </c>
      <c r="C45" s="6">
        <v>351</v>
      </c>
      <c r="D45" s="6">
        <v>3596</v>
      </c>
      <c r="E45" s="7">
        <v>47.330367074527253</v>
      </c>
    </row>
    <row r="46" spans="1:5" ht="15" customHeight="1" x14ac:dyDescent="0.15">
      <c r="A46" s="3"/>
      <c r="B46" s="5" t="s">
        <v>206</v>
      </c>
      <c r="C46" s="6">
        <v>117</v>
      </c>
      <c r="D46" s="6">
        <v>1497</v>
      </c>
      <c r="E46" s="7">
        <v>47.762191048764194</v>
      </c>
    </row>
    <row r="47" spans="1:5" ht="15" customHeight="1" x14ac:dyDescent="0.15">
      <c r="A47" s="3"/>
      <c r="B47" s="5" t="s">
        <v>207</v>
      </c>
      <c r="C47" s="6">
        <v>32</v>
      </c>
      <c r="D47" s="6">
        <v>549</v>
      </c>
      <c r="E47" s="7">
        <v>48.087431693989068</v>
      </c>
    </row>
    <row r="48" spans="1:5" ht="15" customHeight="1" x14ac:dyDescent="0.15">
      <c r="A48" s="13"/>
      <c r="B48" s="14" t="s">
        <v>16</v>
      </c>
      <c r="C48" s="10">
        <v>201</v>
      </c>
      <c r="D48" s="10">
        <v>1672</v>
      </c>
      <c r="E48" s="11">
        <v>45.873205741626791</v>
      </c>
    </row>
    <row r="49" spans="1:5" ht="15" customHeight="1" x14ac:dyDescent="0.15">
      <c r="A49" s="2" t="s">
        <v>236</v>
      </c>
      <c r="B49" s="12" t="s">
        <v>238</v>
      </c>
      <c r="C49" s="15">
        <v>74</v>
      </c>
      <c r="D49" s="15">
        <v>576</v>
      </c>
      <c r="E49" s="16">
        <v>45.659722222222221</v>
      </c>
    </row>
    <row r="50" spans="1:5" ht="15" customHeight="1" x14ac:dyDescent="0.15">
      <c r="A50" s="52" t="s">
        <v>237</v>
      </c>
      <c r="B50" s="5" t="s">
        <v>239</v>
      </c>
      <c r="C50" s="6">
        <v>546</v>
      </c>
      <c r="D50" s="6">
        <v>4673</v>
      </c>
      <c r="E50" s="7">
        <v>45.067408517012623</v>
      </c>
    </row>
    <row r="51" spans="1:5" ht="15" customHeight="1" x14ac:dyDescent="0.15">
      <c r="A51" s="3"/>
      <c r="B51" s="5" t="s">
        <v>240</v>
      </c>
      <c r="C51" s="6">
        <v>347</v>
      </c>
      <c r="D51" s="6">
        <v>3405</v>
      </c>
      <c r="E51" s="7">
        <v>48.193832599118942</v>
      </c>
    </row>
    <row r="52" spans="1:5" ht="15" customHeight="1" x14ac:dyDescent="0.15">
      <c r="A52" s="3"/>
      <c r="B52" s="5" t="s">
        <v>241</v>
      </c>
      <c r="C52" s="6">
        <v>76</v>
      </c>
      <c r="D52" s="6">
        <v>778</v>
      </c>
      <c r="E52" s="7">
        <v>42.287917737789208</v>
      </c>
    </row>
    <row r="53" spans="1:5" ht="15" customHeight="1" x14ac:dyDescent="0.15">
      <c r="A53" s="13"/>
      <c r="B53" s="14" t="s">
        <v>16</v>
      </c>
      <c r="C53" s="10">
        <v>35</v>
      </c>
      <c r="D53" s="10">
        <v>310</v>
      </c>
      <c r="E53" s="11">
        <v>47.741935483870968</v>
      </c>
    </row>
    <row r="54" spans="1:5" ht="23.25" customHeight="1" x14ac:dyDescent="0.15">
      <c r="A54" s="3" t="s">
        <v>208</v>
      </c>
      <c r="B54" s="126" t="s">
        <v>419</v>
      </c>
      <c r="C54" s="6">
        <v>23</v>
      </c>
      <c r="D54" s="6">
        <v>277</v>
      </c>
      <c r="E54" s="7">
        <v>45.126353790613713</v>
      </c>
    </row>
    <row r="55" spans="1:5" ht="23.25" customHeight="1" x14ac:dyDescent="0.15">
      <c r="A55" s="3" t="s">
        <v>19</v>
      </c>
      <c r="B55" s="126" t="s">
        <v>416</v>
      </c>
      <c r="C55" s="6">
        <v>948</v>
      </c>
      <c r="D55" s="6">
        <v>8463</v>
      </c>
      <c r="E55" s="7">
        <v>46.862814604750085</v>
      </c>
    </row>
    <row r="56" spans="1:5" ht="23.25" customHeight="1" x14ac:dyDescent="0.15">
      <c r="A56" s="3"/>
      <c r="B56" s="128" t="s">
        <v>417</v>
      </c>
      <c r="C56" s="6">
        <v>32</v>
      </c>
      <c r="D56" s="6">
        <v>347</v>
      </c>
      <c r="E56" s="7">
        <v>46.97406340057637</v>
      </c>
    </row>
    <row r="57" spans="1:5" ht="23.25" customHeight="1" x14ac:dyDescent="0.15">
      <c r="A57" s="3"/>
      <c r="B57" s="128" t="s">
        <v>418</v>
      </c>
      <c r="C57" s="6">
        <v>46</v>
      </c>
      <c r="D57" s="6">
        <v>397</v>
      </c>
      <c r="E57" s="7">
        <v>28.463476070528966</v>
      </c>
    </row>
    <row r="58" spans="1:5" ht="23.25" customHeight="1" x14ac:dyDescent="0.15">
      <c r="A58" s="8"/>
      <c r="B58" s="127" t="s">
        <v>2</v>
      </c>
      <c r="C58" s="10">
        <v>29</v>
      </c>
      <c r="D58" s="10">
        <v>258</v>
      </c>
      <c r="E58" s="11">
        <v>46.511627906976742</v>
      </c>
    </row>
    <row r="59" spans="1:5" ht="15" customHeight="1" x14ac:dyDescent="0.15">
      <c r="A59" s="2" t="s">
        <v>243</v>
      </c>
      <c r="B59" s="42" t="s">
        <v>24</v>
      </c>
      <c r="C59" s="15">
        <v>344</v>
      </c>
      <c r="D59" s="15">
        <v>2636</v>
      </c>
      <c r="E59" s="16">
        <v>53.110773899848255</v>
      </c>
    </row>
    <row r="60" spans="1:5" ht="15" customHeight="1" x14ac:dyDescent="0.15">
      <c r="A60" s="23" t="s">
        <v>244</v>
      </c>
      <c r="B60" s="24" t="s">
        <v>25</v>
      </c>
      <c r="C60" s="6">
        <v>141</v>
      </c>
      <c r="D60" s="6">
        <v>1110</v>
      </c>
      <c r="E60" s="7">
        <v>49.63963963963964</v>
      </c>
    </row>
    <row r="61" spans="1:5" ht="15" customHeight="1" x14ac:dyDescent="0.15">
      <c r="A61" s="3" t="s">
        <v>245</v>
      </c>
      <c r="B61" s="24" t="s">
        <v>99</v>
      </c>
      <c r="C61" s="6">
        <v>119</v>
      </c>
      <c r="D61" s="6">
        <v>983</v>
      </c>
      <c r="E61" s="7">
        <v>45.574771108850456</v>
      </c>
    </row>
    <row r="62" spans="1:5" ht="15" customHeight="1" x14ac:dyDescent="0.15">
      <c r="A62" s="3"/>
      <c r="B62" s="24" t="s">
        <v>181</v>
      </c>
      <c r="C62" s="6">
        <v>127</v>
      </c>
      <c r="D62" s="6">
        <v>1371</v>
      </c>
      <c r="E62" s="7">
        <v>40.700218818380748</v>
      </c>
    </row>
    <row r="63" spans="1:5" ht="15" customHeight="1" x14ac:dyDescent="0.15">
      <c r="A63" s="3"/>
      <c r="B63" s="24" t="s">
        <v>182</v>
      </c>
      <c r="C63" s="6">
        <v>92</v>
      </c>
      <c r="D63" s="6">
        <v>1240</v>
      </c>
      <c r="E63" s="7">
        <v>34.193548387096776</v>
      </c>
    </row>
    <row r="64" spans="1:5" ht="15" customHeight="1" x14ac:dyDescent="0.15">
      <c r="A64" s="13"/>
      <c r="B64" s="9" t="s">
        <v>2</v>
      </c>
      <c r="C64" s="10">
        <v>255</v>
      </c>
      <c r="D64" s="10">
        <v>2402</v>
      </c>
      <c r="E64" s="11">
        <v>46.04496253122398</v>
      </c>
    </row>
    <row r="65" spans="1:5" ht="15" customHeight="1" x14ac:dyDescent="0.15">
      <c r="A65" s="2" t="s">
        <v>246</v>
      </c>
      <c r="B65" s="42" t="s">
        <v>227</v>
      </c>
      <c r="C65" s="15">
        <v>383</v>
      </c>
      <c r="D65" s="15">
        <v>3771</v>
      </c>
      <c r="E65" s="16">
        <v>41.553964465658979</v>
      </c>
    </row>
    <row r="66" spans="1:5" ht="15" customHeight="1" x14ac:dyDescent="0.15">
      <c r="A66" s="3" t="s">
        <v>247</v>
      </c>
      <c r="B66" s="24" t="s">
        <v>228</v>
      </c>
      <c r="C66" s="6">
        <v>221</v>
      </c>
      <c r="D66" s="6">
        <v>2036</v>
      </c>
      <c r="E66" s="7">
        <v>41.699410609037329</v>
      </c>
    </row>
    <row r="67" spans="1:5" ht="15" customHeight="1" x14ac:dyDescent="0.15">
      <c r="A67" s="3" t="s">
        <v>248</v>
      </c>
      <c r="B67" s="24" t="s">
        <v>229</v>
      </c>
      <c r="C67" s="6">
        <v>74</v>
      </c>
      <c r="D67" s="6">
        <v>786</v>
      </c>
      <c r="E67" s="7">
        <v>33.715012722646307</v>
      </c>
    </row>
    <row r="68" spans="1:5" ht="15" customHeight="1" x14ac:dyDescent="0.15">
      <c r="A68" s="3" t="s">
        <v>249</v>
      </c>
      <c r="B68" s="24" t="s">
        <v>230</v>
      </c>
      <c r="C68" s="6">
        <v>39</v>
      </c>
      <c r="D68" s="6">
        <v>454</v>
      </c>
      <c r="E68" s="7">
        <v>33.259911894273124</v>
      </c>
    </row>
    <row r="69" spans="1:5" ht="15" customHeight="1" x14ac:dyDescent="0.15">
      <c r="A69" s="3"/>
      <c r="B69" s="24" t="s">
        <v>231</v>
      </c>
      <c r="C69" s="6">
        <v>13</v>
      </c>
      <c r="D69" s="6">
        <v>175</v>
      </c>
      <c r="E69" s="7">
        <v>43.428571428571431</v>
      </c>
    </row>
    <row r="70" spans="1:5" ht="15" customHeight="1" x14ac:dyDescent="0.15">
      <c r="A70" s="13"/>
      <c r="B70" s="9" t="s">
        <v>2</v>
      </c>
      <c r="C70" s="10">
        <v>25</v>
      </c>
      <c r="D70" s="10">
        <v>222</v>
      </c>
      <c r="E70" s="11">
        <v>54.054054054054056</v>
      </c>
    </row>
    <row r="71" spans="1:5" ht="15" customHeight="1" x14ac:dyDescent="0.15">
      <c r="A71" s="2" t="s">
        <v>250</v>
      </c>
      <c r="B71" s="12" t="s">
        <v>214</v>
      </c>
      <c r="C71" s="15">
        <v>719</v>
      </c>
      <c r="D71" s="15">
        <v>6010</v>
      </c>
      <c r="E71" s="16">
        <v>45.141430948419298</v>
      </c>
    </row>
    <row r="72" spans="1:5" ht="15" customHeight="1" x14ac:dyDescent="0.15">
      <c r="A72" s="3" t="s">
        <v>213</v>
      </c>
      <c r="B72" s="5" t="s">
        <v>215</v>
      </c>
      <c r="C72" s="6">
        <v>213</v>
      </c>
      <c r="D72" s="6">
        <v>2159</v>
      </c>
      <c r="E72" s="7">
        <v>47.799907364520614</v>
      </c>
    </row>
    <row r="73" spans="1:5" ht="15" customHeight="1" x14ac:dyDescent="0.15">
      <c r="A73" s="3"/>
      <c r="B73" s="5" t="s">
        <v>216</v>
      </c>
      <c r="C73" s="6">
        <v>76</v>
      </c>
      <c r="D73" s="6">
        <v>828</v>
      </c>
      <c r="E73" s="7">
        <v>50</v>
      </c>
    </row>
    <row r="74" spans="1:5" ht="15" customHeight="1" x14ac:dyDescent="0.15">
      <c r="A74" s="3"/>
      <c r="B74" s="5" t="s">
        <v>217</v>
      </c>
      <c r="C74" s="6">
        <v>15</v>
      </c>
      <c r="D74" s="6">
        <v>192</v>
      </c>
      <c r="E74" s="7">
        <v>56.770833333333336</v>
      </c>
    </row>
    <row r="75" spans="1:5" ht="15" customHeight="1" x14ac:dyDescent="0.15">
      <c r="A75" s="3"/>
      <c r="B75" s="5" t="s">
        <v>218</v>
      </c>
      <c r="C75" s="6">
        <v>15</v>
      </c>
      <c r="D75" s="6">
        <v>163</v>
      </c>
      <c r="E75" s="7">
        <v>50.920245398772998</v>
      </c>
    </row>
    <row r="76" spans="1:5" ht="15" customHeight="1" x14ac:dyDescent="0.15">
      <c r="A76" s="8"/>
      <c r="B76" s="9" t="s">
        <v>16</v>
      </c>
      <c r="C76" s="10">
        <v>40</v>
      </c>
      <c r="D76" s="10">
        <v>390</v>
      </c>
      <c r="E76" s="11">
        <v>34.871794871794869</v>
      </c>
    </row>
    <row r="77" spans="1:5" ht="23.25" customHeight="1" x14ac:dyDescent="0.15">
      <c r="A77" s="3" t="s">
        <v>114</v>
      </c>
      <c r="B77" s="126" t="s">
        <v>420</v>
      </c>
      <c r="C77" s="6">
        <v>193</v>
      </c>
      <c r="D77" s="6">
        <v>1885</v>
      </c>
      <c r="E77" s="7">
        <v>62.38726790450928</v>
      </c>
    </row>
    <row r="78" spans="1:5" ht="23.25" customHeight="1" x14ac:dyDescent="0.15">
      <c r="A78" s="3" t="s">
        <v>380</v>
      </c>
      <c r="B78" s="126" t="s">
        <v>421</v>
      </c>
      <c r="C78" s="6">
        <v>225</v>
      </c>
      <c r="D78" s="6">
        <v>1853</v>
      </c>
      <c r="E78" s="7">
        <v>42.741500269832706</v>
      </c>
    </row>
    <row r="79" spans="1:5" ht="23.25" customHeight="1" x14ac:dyDescent="0.15">
      <c r="A79" s="3" t="s">
        <v>372</v>
      </c>
      <c r="B79" s="126" t="s">
        <v>422</v>
      </c>
      <c r="C79" s="6">
        <v>150</v>
      </c>
      <c r="D79" s="6">
        <v>1504</v>
      </c>
      <c r="E79" s="7">
        <v>58.045212765957444</v>
      </c>
    </row>
    <row r="80" spans="1:5" ht="23.25" customHeight="1" x14ac:dyDescent="0.15">
      <c r="A80" s="8"/>
      <c r="B80" s="127" t="s">
        <v>423</v>
      </c>
      <c r="C80" s="10">
        <v>510</v>
      </c>
      <c r="D80" s="10">
        <v>4500</v>
      </c>
      <c r="E80" s="11">
        <v>36.577777777777776</v>
      </c>
    </row>
    <row r="81" spans="1:5" ht="15" customHeight="1" x14ac:dyDescent="0.15">
      <c r="A81" s="2" t="s">
        <v>138</v>
      </c>
      <c r="B81" s="12" t="s">
        <v>140</v>
      </c>
      <c r="C81" s="15">
        <v>21</v>
      </c>
      <c r="D81" s="15">
        <v>187</v>
      </c>
      <c r="E81" s="16">
        <v>58.288770053475936</v>
      </c>
    </row>
    <row r="82" spans="1:5" ht="15" customHeight="1" x14ac:dyDescent="0.15">
      <c r="A82" s="3" t="s">
        <v>139</v>
      </c>
      <c r="B82" s="5" t="s">
        <v>141</v>
      </c>
      <c r="C82" s="6">
        <v>651</v>
      </c>
      <c r="D82" s="6">
        <v>5784</v>
      </c>
      <c r="E82" s="7">
        <v>47.873443983402488</v>
      </c>
    </row>
    <row r="83" spans="1:5" ht="15" customHeight="1" x14ac:dyDescent="0.15">
      <c r="A83" s="3"/>
      <c r="B83" s="5" t="s">
        <v>142</v>
      </c>
      <c r="C83" s="6">
        <v>347</v>
      </c>
      <c r="D83" s="6">
        <v>3220</v>
      </c>
      <c r="E83" s="7">
        <v>43.136645962732914</v>
      </c>
    </row>
    <row r="84" spans="1:5" ht="15" customHeight="1" x14ac:dyDescent="0.15">
      <c r="A84" s="13"/>
      <c r="B84" s="14" t="s">
        <v>2</v>
      </c>
      <c r="C84" s="10">
        <v>59</v>
      </c>
      <c r="D84" s="10">
        <v>551</v>
      </c>
      <c r="E84" s="11">
        <v>39.927404718693282</v>
      </c>
    </row>
    <row r="85" spans="1:5" ht="15" customHeight="1" x14ac:dyDescent="0.15">
      <c r="A85" s="3" t="s">
        <v>39</v>
      </c>
      <c r="B85" s="5" t="s">
        <v>144</v>
      </c>
      <c r="C85" s="6">
        <v>324</v>
      </c>
      <c r="D85" s="6">
        <v>2701</v>
      </c>
      <c r="E85" s="7">
        <v>43.428359866716029</v>
      </c>
    </row>
    <row r="86" spans="1:5" ht="15" customHeight="1" x14ac:dyDescent="0.15">
      <c r="A86" s="3" t="s">
        <v>563</v>
      </c>
      <c r="B86" s="5" t="s">
        <v>145</v>
      </c>
      <c r="C86" s="6">
        <v>424</v>
      </c>
      <c r="D86" s="6">
        <v>3659</v>
      </c>
      <c r="E86" s="7">
        <v>45.777534845586224</v>
      </c>
    </row>
    <row r="87" spans="1:5" ht="15" customHeight="1" x14ac:dyDescent="0.15">
      <c r="A87" s="52" t="s">
        <v>564</v>
      </c>
      <c r="B87" s="5" t="s">
        <v>146</v>
      </c>
      <c r="C87" s="6">
        <v>141</v>
      </c>
      <c r="D87" s="6">
        <v>1338</v>
      </c>
      <c r="E87" s="7">
        <v>45.142002989536621</v>
      </c>
    </row>
    <row r="88" spans="1:5" ht="15" customHeight="1" x14ac:dyDescent="0.15">
      <c r="A88" s="3"/>
      <c r="B88" s="5" t="s">
        <v>147</v>
      </c>
      <c r="C88" s="6">
        <v>54</v>
      </c>
      <c r="D88" s="6">
        <v>651</v>
      </c>
      <c r="E88" s="7">
        <v>49.308755760368662</v>
      </c>
    </row>
    <row r="89" spans="1:5" ht="15" customHeight="1" x14ac:dyDescent="0.15">
      <c r="A89" s="3"/>
      <c r="B89" s="5" t="s">
        <v>148</v>
      </c>
      <c r="C89" s="6">
        <v>16</v>
      </c>
      <c r="D89" s="6">
        <v>188</v>
      </c>
      <c r="E89" s="7">
        <v>54.787234042553187</v>
      </c>
    </row>
    <row r="90" spans="1:5" ht="15" customHeight="1" x14ac:dyDescent="0.15">
      <c r="A90" s="3"/>
      <c r="B90" s="5" t="s">
        <v>149</v>
      </c>
      <c r="C90" s="6">
        <v>22</v>
      </c>
      <c r="D90" s="6">
        <v>276</v>
      </c>
      <c r="E90" s="7">
        <v>61.95652173913043</v>
      </c>
    </row>
    <row r="91" spans="1:5" ht="15" customHeight="1" x14ac:dyDescent="0.15">
      <c r="A91" s="13"/>
      <c r="B91" s="14" t="s">
        <v>16</v>
      </c>
      <c r="C91" s="10">
        <v>97</v>
      </c>
      <c r="D91" s="10">
        <v>929</v>
      </c>
      <c r="E91" s="11">
        <v>47.36275565123789</v>
      </c>
    </row>
    <row r="92" spans="1:5" ht="15" customHeight="1" x14ac:dyDescent="0.15">
      <c r="A92" s="3" t="s">
        <v>571</v>
      </c>
      <c r="B92" s="5" t="s">
        <v>154</v>
      </c>
      <c r="C92" s="6">
        <v>62</v>
      </c>
      <c r="D92" s="6">
        <v>401</v>
      </c>
      <c r="E92" s="7">
        <v>33.915211970074814</v>
      </c>
    </row>
    <row r="93" spans="1:5" ht="15" customHeight="1" x14ac:dyDescent="0.15">
      <c r="A93" s="3" t="s">
        <v>347</v>
      </c>
      <c r="B93" s="5" t="s">
        <v>155</v>
      </c>
      <c r="C93" s="6">
        <v>153</v>
      </c>
      <c r="D93" s="6">
        <v>1223</v>
      </c>
      <c r="E93" s="7">
        <v>42.600163532297628</v>
      </c>
    </row>
    <row r="94" spans="1:5" ht="15" customHeight="1" x14ac:dyDescent="0.15">
      <c r="A94" s="3"/>
      <c r="B94" s="5" t="s">
        <v>156</v>
      </c>
      <c r="C94" s="6">
        <v>203</v>
      </c>
      <c r="D94" s="6">
        <v>1746</v>
      </c>
      <c r="E94" s="7">
        <v>50.630011454753721</v>
      </c>
    </row>
    <row r="95" spans="1:5" ht="15" customHeight="1" x14ac:dyDescent="0.15">
      <c r="A95" s="3"/>
      <c r="B95" s="5" t="s">
        <v>157</v>
      </c>
      <c r="C95" s="6">
        <v>131</v>
      </c>
      <c r="D95" s="6">
        <v>1246</v>
      </c>
      <c r="E95" s="7">
        <v>48.956661316211878</v>
      </c>
    </row>
    <row r="96" spans="1:5" ht="15" customHeight="1" x14ac:dyDescent="0.15">
      <c r="A96" s="3"/>
      <c r="B96" s="5" t="s">
        <v>158</v>
      </c>
      <c r="C96" s="6">
        <v>121</v>
      </c>
      <c r="D96" s="6">
        <v>1311</v>
      </c>
      <c r="E96" s="7">
        <v>48.817696414950419</v>
      </c>
    </row>
    <row r="97" spans="1:5" ht="15" customHeight="1" x14ac:dyDescent="0.15">
      <c r="A97" s="8"/>
      <c r="B97" s="9" t="s">
        <v>2</v>
      </c>
      <c r="C97" s="10">
        <v>98</v>
      </c>
      <c r="D97" s="10">
        <v>881</v>
      </c>
      <c r="E97" s="11">
        <v>43.246311010215663</v>
      </c>
    </row>
    <row r="98" spans="1:5" ht="21" customHeight="1" x14ac:dyDescent="0.15">
      <c r="A98" s="2" t="s">
        <v>219</v>
      </c>
      <c r="B98" s="12" t="s">
        <v>21</v>
      </c>
      <c r="C98" s="15">
        <v>642</v>
      </c>
      <c r="D98" s="15">
        <v>5426</v>
      </c>
      <c r="E98" s="16">
        <v>50.460744563214156</v>
      </c>
    </row>
    <row r="99" spans="1:5" ht="21" customHeight="1" x14ac:dyDescent="0.15">
      <c r="A99" s="55" t="s">
        <v>220</v>
      </c>
      <c r="B99" s="9" t="s">
        <v>22</v>
      </c>
      <c r="C99" s="10">
        <v>436</v>
      </c>
      <c r="D99" s="10">
        <v>4316</v>
      </c>
      <c r="E99" s="11">
        <v>40.523632993512507</v>
      </c>
    </row>
    <row r="100" spans="1:5" ht="15" customHeight="1" x14ac:dyDescent="0.15">
      <c r="A100" s="2" t="s">
        <v>87</v>
      </c>
      <c r="B100" s="12" t="s">
        <v>24</v>
      </c>
      <c r="C100" s="15">
        <v>774</v>
      </c>
      <c r="D100" s="15">
        <v>6814</v>
      </c>
      <c r="E100" s="16">
        <v>44.643381273847957</v>
      </c>
    </row>
    <row r="101" spans="1:5" ht="15" customHeight="1" x14ac:dyDescent="0.15">
      <c r="A101" s="52" t="s">
        <v>90</v>
      </c>
      <c r="B101" s="5" t="s">
        <v>221</v>
      </c>
      <c r="C101" s="6">
        <v>69</v>
      </c>
      <c r="D101" s="6">
        <v>707</v>
      </c>
      <c r="E101" s="7">
        <v>53.748231966053751</v>
      </c>
    </row>
    <row r="102" spans="1:5" ht="15" customHeight="1" x14ac:dyDescent="0.15">
      <c r="A102" s="3"/>
      <c r="B102" s="5" t="s">
        <v>94</v>
      </c>
      <c r="C102" s="6">
        <v>24</v>
      </c>
      <c r="D102" s="6">
        <v>209</v>
      </c>
      <c r="E102" s="7">
        <v>57.894736842105267</v>
      </c>
    </row>
    <row r="103" spans="1:5" ht="15" customHeight="1" x14ac:dyDescent="0.15">
      <c r="A103" s="3"/>
      <c r="B103" s="5" t="s">
        <v>96</v>
      </c>
      <c r="C103" s="6">
        <v>29</v>
      </c>
      <c r="D103" s="6">
        <v>214</v>
      </c>
      <c r="E103" s="7">
        <v>42.990654205607477</v>
      </c>
    </row>
    <row r="104" spans="1:5" ht="15" customHeight="1" x14ac:dyDescent="0.15">
      <c r="A104" s="3"/>
      <c r="B104" s="5" t="s">
        <v>97</v>
      </c>
      <c r="C104" s="6">
        <v>25</v>
      </c>
      <c r="D104" s="6">
        <v>218</v>
      </c>
      <c r="E104" s="7">
        <v>54.128440366972477</v>
      </c>
    </row>
    <row r="105" spans="1:5" ht="15" customHeight="1" x14ac:dyDescent="0.15">
      <c r="A105" s="3"/>
      <c r="B105" s="5" t="s">
        <v>222</v>
      </c>
      <c r="C105" s="6">
        <v>22</v>
      </c>
      <c r="D105" s="6">
        <v>293</v>
      </c>
      <c r="E105" s="7">
        <v>54.26621160409556</v>
      </c>
    </row>
    <row r="106" spans="1:5" ht="15" customHeight="1" x14ac:dyDescent="0.15">
      <c r="A106" s="13"/>
      <c r="B106" s="14" t="s">
        <v>16</v>
      </c>
      <c r="C106" s="10">
        <v>135</v>
      </c>
      <c r="D106" s="10">
        <v>1287</v>
      </c>
      <c r="E106" s="11">
        <v>44.677544677544681</v>
      </c>
    </row>
    <row r="107" spans="1:5" ht="15" customHeight="1" x14ac:dyDescent="0.15">
      <c r="A107" s="2" t="s">
        <v>88</v>
      </c>
      <c r="B107" s="5" t="s">
        <v>24</v>
      </c>
      <c r="C107" s="6">
        <v>898</v>
      </c>
      <c r="D107" s="6">
        <v>8138</v>
      </c>
      <c r="E107" s="7">
        <v>46.27672646841976</v>
      </c>
    </row>
    <row r="108" spans="1:5" ht="15" customHeight="1" x14ac:dyDescent="0.15">
      <c r="A108" s="3" t="s">
        <v>91</v>
      </c>
      <c r="B108" s="5" t="s">
        <v>25</v>
      </c>
      <c r="C108" s="6">
        <v>12</v>
      </c>
      <c r="D108" s="6">
        <v>89</v>
      </c>
      <c r="E108" s="7">
        <v>59.550561797752813</v>
      </c>
    </row>
    <row r="109" spans="1:5" ht="15" customHeight="1" x14ac:dyDescent="0.15">
      <c r="A109" s="3"/>
      <c r="B109" s="5" t="s">
        <v>93</v>
      </c>
      <c r="C109" s="6">
        <v>14</v>
      </c>
      <c r="D109" s="6">
        <v>129</v>
      </c>
      <c r="E109" s="7">
        <v>40.310077519379846</v>
      </c>
    </row>
    <row r="110" spans="1:5" ht="15" customHeight="1" x14ac:dyDescent="0.15">
      <c r="A110" s="3"/>
      <c r="B110" s="5" t="s">
        <v>94</v>
      </c>
      <c r="C110" s="6">
        <v>4</v>
      </c>
      <c r="D110" s="6">
        <v>14</v>
      </c>
      <c r="E110" s="7">
        <v>64.285714285714292</v>
      </c>
    </row>
    <row r="111" spans="1:5" ht="15" customHeight="1" x14ac:dyDescent="0.15">
      <c r="A111" s="3"/>
      <c r="B111" s="5" t="s">
        <v>223</v>
      </c>
      <c r="C111" s="6">
        <v>8</v>
      </c>
      <c r="D111" s="6">
        <v>94</v>
      </c>
      <c r="E111" s="7">
        <v>64.893617021276597</v>
      </c>
    </row>
    <row r="112" spans="1:5" ht="15" customHeight="1" x14ac:dyDescent="0.15">
      <c r="A112" s="13"/>
      <c r="B112" s="14" t="s">
        <v>16</v>
      </c>
      <c r="C112" s="10">
        <v>142</v>
      </c>
      <c r="D112" s="10">
        <v>1278</v>
      </c>
      <c r="E112" s="11">
        <v>42.72300469483568</v>
      </c>
    </row>
    <row r="113" spans="1:5" ht="15" customHeight="1" x14ac:dyDescent="0.15">
      <c r="A113" s="2" t="s">
        <v>89</v>
      </c>
      <c r="B113" s="5" t="s">
        <v>24</v>
      </c>
      <c r="C113" s="6">
        <v>945</v>
      </c>
      <c r="D113" s="6">
        <v>8599</v>
      </c>
      <c r="E113" s="7">
        <v>46.08675427375276</v>
      </c>
    </row>
    <row r="114" spans="1:5" ht="15" customHeight="1" x14ac:dyDescent="0.15">
      <c r="A114" s="52" t="s">
        <v>224</v>
      </c>
      <c r="B114" s="5" t="s">
        <v>25</v>
      </c>
      <c r="C114" s="6">
        <v>1</v>
      </c>
      <c r="D114" s="6">
        <v>3</v>
      </c>
      <c r="E114" s="7">
        <v>0</v>
      </c>
    </row>
    <row r="115" spans="1:5" ht="15" customHeight="1" x14ac:dyDescent="0.15">
      <c r="A115" s="3"/>
      <c r="B115" s="5" t="s">
        <v>99</v>
      </c>
      <c r="C115" s="6">
        <v>1</v>
      </c>
      <c r="D115" s="6">
        <v>17</v>
      </c>
      <c r="E115" s="7">
        <v>64.705882352941174</v>
      </c>
    </row>
    <row r="116" spans="1:5" ht="15" customHeight="1" x14ac:dyDescent="0.15">
      <c r="A116" s="3"/>
      <c r="B116" s="5" t="s">
        <v>100</v>
      </c>
      <c r="C116" s="6">
        <v>1</v>
      </c>
      <c r="D116" s="6">
        <v>5</v>
      </c>
      <c r="E116" s="7">
        <v>0</v>
      </c>
    </row>
    <row r="117" spans="1:5" ht="15" customHeight="1" x14ac:dyDescent="0.15">
      <c r="A117" s="3"/>
      <c r="B117" s="5" t="s">
        <v>101</v>
      </c>
      <c r="C117" s="6">
        <v>1</v>
      </c>
      <c r="D117" s="6">
        <v>10</v>
      </c>
      <c r="E117" s="7">
        <v>50</v>
      </c>
    </row>
    <row r="118" spans="1:5" ht="15" customHeight="1" x14ac:dyDescent="0.15">
      <c r="A118" s="8"/>
      <c r="B118" s="9" t="s">
        <v>16</v>
      </c>
      <c r="C118" s="10">
        <v>129</v>
      </c>
      <c r="D118" s="10">
        <v>1108</v>
      </c>
      <c r="E118" s="11">
        <v>45.848375451263543</v>
      </c>
    </row>
    <row r="119" spans="1:5" ht="15" customHeight="1" x14ac:dyDescent="0.15">
      <c r="A119" s="2" t="s">
        <v>102</v>
      </c>
      <c r="B119" s="12" t="s">
        <v>225</v>
      </c>
      <c r="C119" s="15">
        <v>251</v>
      </c>
      <c r="D119" s="15">
        <v>2239</v>
      </c>
      <c r="E119" s="16">
        <v>41.581062974542206</v>
      </c>
    </row>
    <row r="120" spans="1:5" ht="15" customHeight="1" x14ac:dyDescent="0.15">
      <c r="A120" s="229" t="s">
        <v>345</v>
      </c>
      <c r="B120" s="5" t="s">
        <v>104</v>
      </c>
      <c r="C120" s="6">
        <v>760</v>
      </c>
      <c r="D120" s="6">
        <v>6914</v>
      </c>
      <c r="E120" s="7">
        <v>47.266415967601965</v>
      </c>
    </row>
    <row r="121" spans="1:5" ht="15" customHeight="1" x14ac:dyDescent="0.15">
      <c r="A121" s="230"/>
      <c r="B121" s="9" t="s">
        <v>2</v>
      </c>
      <c r="C121" s="10">
        <v>67</v>
      </c>
      <c r="D121" s="10">
        <v>589</v>
      </c>
      <c r="E121" s="11">
        <v>48.896434634974533</v>
      </c>
    </row>
    <row r="122" spans="1:5" ht="15" customHeight="1" x14ac:dyDescent="0.15">
      <c r="A122" s="2" t="s">
        <v>251</v>
      </c>
      <c r="B122" s="56" t="s">
        <v>368</v>
      </c>
      <c r="C122" s="15">
        <v>901</v>
      </c>
      <c r="D122" s="15">
        <v>8333</v>
      </c>
      <c r="E122" s="16">
        <v>52.310092403696203</v>
      </c>
    </row>
    <row r="123" spans="1:5" ht="15" customHeight="1" x14ac:dyDescent="0.15">
      <c r="A123" s="3" t="s">
        <v>252</v>
      </c>
      <c r="B123" s="24" t="s">
        <v>254</v>
      </c>
      <c r="C123" s="6">
        <v>130</v>
      </c>
      <c r="D123" s="6">
        <v>1084</v>
      </c>
      <c r="E123" s="7">
        <v>2.5830258302583027</v>
      </c>
    </row>
    <row r="124" spans="1:5" ht="15" customHeight="1" x14ac:dyDescent="0.15">
      <c r="A124" s="13"/>
      <c r="B124" s="9" t="s">
        <v>2</v>
      </c>
      <c r="C124" s="10">
        <v>47</v>
      </c>
      <c r="D124" s="10">
        <v>325</v>
      </c>
      <c r="E124" s="11">
        <v>30.76923076923077</v>
      </c>
    </row>
    <row r="125" spans="1:5" ht="15" customHeight="1" x14ac:dyDescent="0.15">
      <c r="A125" s="2" t="s">
        <v>255</v>
      </c>
      <c r="B125" s="42" t="s">
        <v>361</v>
      </c>
      <c r="C125" s="15">
        <v>647</v>
      </c>
      <c r="D125" s="15">
        <v>5961</v>
      </c>
      <c r="E125" s="16">
        <v>48.163059889280326</v>
      </c>
    </row>
    <row r="126" spans="1:5" ht="15" customHeight="1" x14ac:dyDescent="0.15">
      <c r="A126" s="231" t="s">
        <v>401</v>
      </c>
      <c r="B126" s="24" t="s">
        <v>256</v>
      </c>
      <c r="C126" s="6">
        <v>260</v>
      </c>
      <c r="D126" s="6">
        <v>2424</v>
      </c>
      <c r="E126" s="7">
        <v>45.255775577557756</v>
      </c>
    </row>
    <row r="127" spans="1:5" ht="15" customHeight="1" x14ac:dyDescent="0.15">
      <c r="A127" s="231"/>
      <c r="B127" s="24" t="s">
        <v>257</v>
      </c>
      <c r="C127" s="6">
        <v>96</v>
      </c>
      <c r="D127" s="6">
        <v>759</v>
      </c>
      <c r="E127" s="7">
        <v>39.789196310935445</v>
      </c>
    </row>
    <row r="128" spans="1:5" ht="15" customHeight="1" x14ac:dyDescent="0.15">
      <c r="A128" s="232"/>
      <c r="B128" s="9" t="s">
        <v>2</v>
      </c>
      <c r="C128" s="10">
        <v>75</v>
      </c>
      <c r="D128" s="10">
        <v>598</v>
      </c>
      <c r="E128" s="11">
        <v>36.287625418060202</v>
      </c>
    </row>
    <row r="129" spans="1:5" ht="15" customHeight="1" x14ac:dyDescent="0.15">
      <c r="A129" s="2" t="s">
        <v>265</v>
      </c>
      <c r="B129" s="42" t="s">
        <v>362</v>
      </c>
      <c r="C129" s="15">
        <v>560</v>
      </c>
      <c r="D129" s="15">
        <v>5170</v>
      </c>
      <c r="E129" s="16">
        <v>50.07736943907156</v>
      </c>
    </row>
    <row r="130" spans="1:5" ht="15" customHeight="1" x14ac:dyDescent="0.15">
      <c r="A130" s="233" t="s">
        <v>402</v>
      </c>
      <c r="B130" s="24" t="s">
        <v>258</v>
      </c>
      <c r="C130" s="6">
        <v>329</v>
      </c>
      <c r="D130" s="6">
        <v>2975</v>
      </c>
      <c r="E130" s="7">
        <v>46.285714285714285</v>
      </c>
    </row>
    <row r="131" spans="1:5" ht="15" customHeight="1" x14ac:dyDescent="0.15">
      <c r="A131" s="233"/>
      <c r="B131" s="24" t="s">
        <v>259</v>
      </c>
      <c r="C131" s="6">
        <v>111</v>
      </c>
      <c r="D131" s="6">
        <v>983</v>
      </c>
      <c r="E131" s="7">
        <v>31.129196337741604</v>
      </c>
    </row>
    <row r="132" spans="1:5" ht="15" customHeight="1" x14ac:dyDescent="0.15">
      <c r="A132" s="234"/>
      <c r="B132" s="9" t="s">
        <v>2</v>
      </c>
      <c r="C132" s="10">
        <v>78</v>
      </c>
      <c r="D132" s="10">
        <v>614</v>
      </c>
      <c r="E132" s="11">
        <v>35.016286644951137</v>
      </c>
    </row>
  </sheetData>
  <mergeCells count="3">
    <mergeCell ref="A120:A121"/>
    <mergeCell ref="A126:A128"/>
    <mergeCell ref="A130:A132"/>
  </mergeCells>
  <phoneticPr fontId="7"/>
  <pageMargins left="0.39370078740157483" right="0.39370078740157483" top="0.6692913385826772" bottom="0.39370078740157483" header="0.31496062992125984" footer="0.19685039370078741"/>
  <pageSetup paperSize="9" scale="66" orientation="landscape" horizontalDpi="200" verticalDpi="200" r:id="rId1"/>
  <headerFooter alignWithMargins="0">
    <oddHeader>&amp;L４．看取り率が高い施設の特徴</oddHeader>
  </headerFooter>
  <rowBreaks count="2" manualBreakCount="2">
    <brk id="42" max="4" man="1"/>
    <brk id="84"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F5347-F046-430B-BB50-54D9E81D13A4}">
  <dimension ref="A1:K15"/>
  <sheetViews>
    <sheetView zoomScaleNormal="100" zoomScaleSheetLayoutView="70" zoomScalePageLayoutView="70" workbookViewId="0"/>
  </sheetViews>
  <sheetFormatPr defaultColWidth="10.28515625" defaultRowHeight="13.5" x14ac:dyDescent="0.15"/>
  <cols>
    <col min="1" max="1" width="4.5703125" style="133" customWidth="1"/>
    <col min="2" max="2" width="4.85546875" style="133" customWidth="1"/>
    <col min="3" max="4" width="6" style="133" customWidth="1"/>
    <col min="5" max="5" width="7.85546875" style="134" customWidth="1"/>
    <col min="6" max="6" width="49.85546875" style="135" customWidth="1"/>
    <col min="7" max="7" width="6" style="133" customWidth="1"/>
    <col min="8" max="9" width="7.85546875" style="134" customWidth="1"/>
    <col min="10" max="10" width="49.85546875" style="135" customWidth="1"/>
    <col min="11" max="16384" width="10.28515625" style="133"/>
  </cols>
  <sheetData>
    <row r="1" spans="1:11" x14ac:dyDescent="0.15">
      <c r="A1" s="155" t="s">
        <v>471</v>
      </c>
      <c r="G1" s="136"/>
      <c r="H1" s="137"/>
      <c r="I1" s="137"/>
    </row>
    <row r="2" spans="1:11" x14ac:dyDescent="0.15">
      <c r="G2" s="136"/>
      <c r="H2" s="137"/>
      <c r="I2" s="137"/>
    </row>
    <row r="3" spans="1:11" x14ac:dyDescent="0.15">
      <c r="A3" s="132" t="s">
        <v>467</v>
      </c>
      <c r="B3" s="132"/>
      <c r="G3" s="136"/>
      <c r="H3" s="137"/>
      <c r="I3" s="137"/>
    </row>
    <row r="4" spans="1:11" x14ac:dyDescent="0.15">
      <c r="A4" s="132"/>
      <c r="B4" s="132"/>
      <c r="G4" s="136"/>
      <c r="H4" s="137"/>
      <c r="I4" s="137"/>
    </row>
    <row r="5" spans="1:11" x14ac:dyDescent="0.15">
      <c r="B5" s="132" t="s">
        <v>536</v>
      </c>
      <c r="G5" s="136"/>
      <c r="H5" s="137"/>
      <c r="I5" s="137"/>
    </row>
    <row r="6" spans="1:11" x14ac:dyDescent="0.15">
      <c r="B6" s="138" t="s">
        <v>425</v>
      </c>
      <c r="C6" s="176" t="s">
        <v>426</v>
      </c>
      <c r="D6" s="177"/>
      <c r="E6" s="177"/>
      <c r="F6" s="178"/>
      <c r="G6" s="175" t="s">
        <v>427</v>
      </c>
      <c r="H6" s="175"/>
      <c r="I6" s="175"/>
      <c r="J6" s="175"/>
    </row>
    <row r="7" spans="1:11" ht="27" x14ac:dyDescent="0.15">
      <c r="B7" s="139">
        <v>1</v>
      </c>
      <c r="C7" s="151" t="s">
        <v>428</v>
      </c>
      <c r="D7" s="151">
        <v>6</v>
      </c>
      <c r="E7" s="152">
        <v>5</v>
      </c>
      <c r="F7" s="147" t="s">
        <v>445</v>
      </c>
      <c r="G7" s="184" t="s">
        <v>428</v>
      </c>
      <c r="H7" s="196" t="s">
        <v>568</v>
      </c>
      <c r="I7" s="184"/>
      <c r="J7" s="197" t="s">
        <v>468</v>
      </c>
    </row>
    <row r="8" spans="1:11" x14ac:dyDescent="0.15">
      <c r="B8" s="139">
        <v>2</v>
      </c>
      <c r="C8" s="151" t="s">
        <v>428</v>
      </c>
      <c r="D8" s="169">
        <v>6</v>
      </c>
      <c r="E8" s="170">
        <v>6</v>
      </c>
      <c r="F8" s="147" t="s">
        <v>562</v>
      </c>
      <c r="G8" s="186"/>
      <c r="H8" s="186"/>
      <c r="I8" s="186"/>
      <c r="J8" s="198"/>
    </row>
    <row r="10" spans="1:11" x14ac:dyDescent="0.15">
      <c r="B10" s="132" t="s">
        <v>537</v>
      </c>
    </row>
    <row r="11" spans="1:11" x14ac:dyDescent="0.15">
      <c r="B11" s="138" t="s">
        <v>425</v>
      </c>
      <c r="C11" s="176" t="s">
        <v>426</v>
      </c>
      <c r="D11" s="177"/>
      <c r="E11" s="177"/>
      <c r="F11" s="178"/>
      <c r="G11" s="175" t="s">
        <v>427</v>
      </c>
      <c r="H11" s="175"/>
      <c r="I11" s="175"/>
      <c r="J11" s="175"/>
    </row>
    <row r="12" spans="1:11" ht="24.75" x14ac:dyDescent="0.15">
      <c r="B12" s="139">
        <v>5</v>
      </c>
      <c r="C12" s="184" t="s">
        <v>428</v>
      </c>
      <c r="D12" s="187" t="s">
        <v>566</v>
      </c>
      <c r="E12" s="188"/>
      <c r="F12" s="193" t="s">
        <v>469</v>
      </c>
      <c r="G12" s="151" t="s">
        <v>428</v>
      </c>
      <c r="H12" s="151">
        <v>6</v>
      </c>
      <c r="I12" s="156">
        <v>9</v>
      </c>
      <c r="J12" s="154" t="s">
        <v>470</v>
      </c>
    </row>
    <row r="13" spans="1:11" ht="24.75" x14ac:dyDescent="0.15">
      <c r="B13" s="139">
        <v>6</v>
      </c>
      <c r="C13" s="185"/>
      <c r="D13" s="189"/>
      <c r="E13" s="190"/>
      <c r="F13" s="194"/>
      <c r="G13" s="140" t="s">
        <v>428</v>
      </c>
      <c r="H13" s="140">
        <v>6</v>
      </c>
      <c r="I13" s="141">
        <v>9</v>
      </c>
      <c r="J13" s="147" t="s">
        <v>454</v>
      </c>
    </row>
    <row r="14" spans="1:11" ht="24.75" x14ac:dyDescent="0.15">
      <c r="B14" s="139">
        <v>7</v>
      </c>
      <c r="C14" s="185"/>
      <c r="D14" s="189"/>
      <c r="E14" s="190"/>
      <c r="F14" s="194"/>
      <c r="G14" s="140" t="s">
        <v>428</v>
      </c>
      <c r="H14" s="140">
        <v>6</v>
      </c>
      <c r="I14" s="141">
        <v>9</v>
      </c>
      <c r="J14" s="147" t="s">
        <v>455</v>
      </c>
    </row>
    <row r="15" spans="1:11" ht="24.75" x14ac:dyDescent="0.15">
      <c r="B15" s="139">
        <v>8</v>
      </c>
      <c r="C15" s="186"/>
      <c r="D15" s="191"/>
      <c r="E15" s="192"/>
      <c r="F15" s="195"/>
      <c r="G15" s="140" t="s">
        <v>428</v>
      </c>
      <c r="H15" s="140">
        <v>6</v>
      </c>
      <c r="I15" s="141">
        <v>9</v>
      </c>
      <c r="J15" s="147" t="s">
        <v>456</v>
      </c>
      <c r="K15" s="157"/>
    </row>
  </sheetData>
  <mergeCells count="10">
    <mergeCell ref="C12:C15"/>
    <mergeCell ref="D12:E15"/>
    <mergeCell ref="F12:F15"/>
    <mergeCell ref="C6:F6"/>
    <mergeCell ref="G6:J6"/>
    <mergeCell ref="G7:G8"/>
    <mergeCell ref="H7:I8"/>
    <mergeCell ref="J7:J8"/>
    <mergeCell ref="C11:F11"/>
    <mergeCell ref="G11:J11"/>
  </mergeCells>
  <phoneticPr fontId="7"/>
  <printOptions horizontalCentered="1"/>
  <pageMargins left="0.23622047244094491" right="0.23622047244094491" top="0.51181102362204722" bottom="0.39370078740157483" header="0.31496062992125984" footer="0.31496062992125984"/>
  <pageSetup paperSize="9" scale="70" orientation="portrait" r:id="rId1"/>
  <headerFooter>
    <oddHeader xml:space="preserve">&amp;C&amp;"MS,標準"クロス集計項目案一覧&amp;R&amp;8高齢者住まいにおける看護職員の 医療対応のあり方研究会
第２回研究会資料（R4.12.23)
　参考資料３
</oddHeader>
    <oddFooter>&amp;R&amp;8&amp;P/&amp;N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D8A67-0BD3-45F4-A715-5B5B5306135D}">
  <dimension ref="A1:K271"/>
  <sheetViews>
    <sheetView zoomScaleNormal="100" zoomScaleSheetLayoutView="40" zoomScalePageLayoutView="70" workbookViewId="0"/>
  </sheetViews>
  <sheetFormatPr defaultColWidth="10.28515625" defaultRowHeight="13.5" x14ac:dyDescent="0.15"/>
  <cols>
    <col min="1" max="1" width="4.5703125" style="133" customWidth="1"/>
    <col min="2" max="2" width="4.85546875" style="133" customWidth="1"/>
    <col min="3" max="4" width="6" style="133" customWidth="1"/>
    <col min="5" max="5" width="7.85546875" style="134" customWidth="1"/>
    <col min="6" max="6" width="49.85546875" style="135" customWidth="1"/>
    <col min="7" max="7" width="6" style="133" customWidth="1"/>
    <col min="8" max="9" width="7.85546875" style="134" customWidth="1"/>
    <col min="10" max="10" width="49.85546875" style="135" customWidth="1"/>
    <col min="11" max="16384" width="10.28515625" style="133"/>
  </cols>
  <sheetData>
    <row r="1" spans="1:10" x14ac:dyDescent="0.15">
      <c r="A1" s="155" t="s">
        <v>471</v>
      </c>
      <c r="G1" s="136"/>
      <c r="H1" s="137"/>
      <c r="I1" s="137"/>
    </row>
    <row r="2" spans="1:10" x14ac:dyDescent="0.15">
      <c r="G2" s="136"/>
      <c r="H2" s="137"/>
      <c r="I2" s="137"/>
    </row>
    <row r="3" spans="1:10" x14ac:dyDescent="0.15">
      <c r="A3" s="132" t="s">
        <v>472</v>
      </c>
      <c r="B3" s="132"/>
      <c r="G3" s="136"/>
      <c r="H3" s="136"/>
      <c r="I3" s="137"/>
    </row>
    <row r="4" spans="1:10" x14ac:dyDescent="0.15">
      <c r="A4" s="132"/>
      <c r="B4" s="132"/>
      <c r="G4" s="136"/>
      <c r="H4" s="136"/>
      <c r="I4" s="137"/>
    </row>
    <row r="5" spans="1:10" x14ac:dyDescent="0.15">
      <c r="A5" s="132"/>
      <c r="B5" s="132" t="s">
        <v>473</v>
      </c>
      <c r="G5" s="136"/>
      <c r="H5" s="136"/>
      <c r="I5" s="137"/>
    </row>
    <row r="6" spans="1:10" x14ac:dyDescent="0.15">
      <c r="A6" s="132"/>
      <c r="B6" s="132"/>
      <c r="G6" s="136"/>
      <c r="H6" s="136"/>
      <c r="I6" s="137"/>
    </row>
    <row r="7" spans="1:10" x14ac:dyDescent="0.15">
      <c r="A7" s="132"/>
      <c r="B7" s="132" t="s">
        <v>538</v>
      </c>
      <c r="G7" s="136"/>
      <c r="H7" s="136"/>
      <c r="I7" s="137"/>
    </row>
    <row r="8" spans="1:10" x14ac:dyDescent="0.15">
      <c r="A8" s="132"/>
      <c r="B8" s="138" t="s">
        <v>425</v>
      </c>
      <c r="C8" s="175" t="s">
        <v>426</v>
      </c>
      <c r="D8" s="175"/>
      <c r="E8" s="175"/>
      <c r="F8" s="175"/>
      <c r="G8" s="176" t="s">
        <v>427</v>
      </c>
      <c r="H8" s="177"/>
      <c r="I8" s="177"/>
      <c r="J8" s="178"/>
    </row>
    <row r="9" spans="1:10" ht="27" x14ac:dyDescent="0.15">
      <c r="A9" s="132"/>
      <c r="B9" s="139">
        <v>1</v>
      </c>
      <c r="C9" s="151" t="s">
        <v>428</v>
      </c>
      <c r="D9" s="151">
        <v>5</v>
      </c>
      <c r="E9" s="152" t="s">
        <v>442</v>
      </c>
      <c r="F9" s="158" t="s">
        <v>436</v>
      </c>
      <c r="G9" s="151" t="s">
        <v>428</v>
      </c>
      <c r="H9" s="151">
        <v>6</v>
      </c>
      <c r="I9" s="152">
        <v>9</v>
      </c>
      <c r="J9" s="158" t="s">
        <v>474</v>
      </c>
    </row>
    <row r="10" spans="1:10" x14ac:dyDescent="0.15">
      <c r="A10" s="132"/>
      <c r="B10" s="132"/>
      <c r="G10" s="136"/>
      <c r="H10" s="136"/>
      <c r="I10" s="137"/>
    </row>
    <row r="11" spans="1:10" x14ac:dyDescent="0.15">
      <c r="B11" s="132" t="s">
        <v>475</v>
      </c>
      <c r="G11" s="136"/>
      <c r="H11" s="136"/>
      <c r="I11" s="137"/>
    </row>
    <row r="12" spans="1:10" x14ac:dyDescent="0.15">
      <c r="B12" s="132"/>
      <c r="G12" s="136"/>
      <c r="H12" s="136"/>
      <c r="I12" s="137"/>
    </row>
    <row r="13" spans="1:10" x14ac:dyDescent="0.15">
      <c r="B13" s="132" t="s">
        <v>539</v>
      </c>
      <c r="G13" s="136"/>
      <c r="H13" s="136"/>
      <c r="I13" s="137"/>
    </row>
    <row r="14" spans="1:10" x14ac:dyDescent="0.15">
      <c r="B14" s="138" t="s">
        <v>425</v>
      </c>
      <c r="C14" s="175" t="s">
        <v>426</v>
      </c>
      <c r="D14" s="175"/>
      <c r="E14" s="175"/>
      <c r="F14" s="175"/>
      <c r="G14" s="176" t="s">
        <v>427</v>
      </c>
      <c r="H14" s="177"/>
      <c r="I14" s="177"/>
      <c r="J14" s="178"/>
    </row>
    <row r="15" spans="1:10" x14ac:dyDescent="0.15">
      <c r="B15" s="139">
        <v>2</v>
      </c>
      <c r="C15" s="151" t="s">
        <v>428</v>
      </c>
      <c r="D15" s="152" t="s">
        <v>430</v>
      </c>
      <c r="E15" s="152" t="s">
        <v>430</v>
      </c>
      <c r="F15" s="153" t="s">
        <v>431</v>
      </c>
      <c r="G15" s="179" t="s">
        <v>428</v>
      </c>
      <c r="H15" s="199">
        <v>6</v>
      </c>
      <c r="I15" s="202">
        <v>9</v>
      </c>
      <c r="J15" s="205" t="s">
        <v>474</v>
      </c>
    </row>
    <row r="16" spans="1:10" x14ac:dyDescent="0.15">
      <c r="B16" s="139">
        <v>3</v>
      </c>
      <c r="C16" s="151" t="s">
        <v>428</v>
      </c>
      <c r="D16" s="152" t="s">
        <v>430</v>
      </c>
      <c r="E16" s="152" t="s">
        <v>430</v>
      </c>
      <c r="F16" s="153" t="s">
        <v>432</v>
      </c>
      <c r="G16" s="179"/>
      <c r="H16" s="200"/>
      <c r="I16" s="203"/>
      <c r="J16" s="181"/>
    </row>
    <row r="17" spans="2:10" x14ac:dyDescent="0.15">
      <c r="B17" s="139">
        <v>4</v>
      </c>
      <c r="C17" s="151" t="s">
        <v>428</v>
      </c>
      <c r="D17" s="152" t="s">
        <v>430</v>
      </c>
      <c r="E17" s="152" t="s">
        <v>430</v>
      </c>
      <c r="F17" s="153" t="s">
        <v>433</v>
      </c>
      <c r="G17" s="179"/>
      <c r="H17" s="201"/>
      <c r="I17" s="204"/>
      <c r="J17" s="181"/>
    </row>
    <row r="18" spans="2:10" x14ac:dyDescent="0.15">
      <c r="B18" s="139">
        <v>5</v>
      </c>
      <c r="C18" s="151" t="s">
        <v>428</v>
      </c>
      <c r="D18" s="152" t="s">
        <v>430</v>
      </c>
      <c r="E18" s="152" t="s">
        <v>430</v>
      </c>
      <c r="F18" s="153" t="s">
        <v>431</v>
      </c>
      <c r="G18" s="179" t="s">
        <v>428</v>
      </c>
      <c r="H18" s="179">
        <v>5</v>
      </c>
      <c r="I18" s="180" t="s">
        <v>442</v>
      </c>
      <c r="J18" s="205" t="s">
        <v>436</v>
      </c>
    </row>
    <row r="19" spans="2:10" x14ac:dyDescent="0.15">
      <c r="B19" s="139">
        <v>6</v>
      </c>
      <c r="C19" s="151" t="s">
        <v>428</v>
      </c>
      <c r="D19" s="152" t="s">
        <v>430</v>
      </c>
      <c r="E19" s="152" t="s">
        <v>430</v>
      </c>
      <c r="F19" s="153" t="s">
        <v>432</v>
      </c>
      <c r="G19" s="179"/>
      <c r="H19" s="179"/>
      <c r="I19" s="180"/>
      <c r="J19" s="181"/>
    </row>
    <row r="20" spans="2:10" x14ac:dyDescent="0.15">
      <c r="B20" s="139">
        <v>7</v>
      </c>
      <c r="C20" s="151" t="s">
        <v>428</v>
      </c>
      <c r="D20" s="152" t="s">
        <v>430</v>
      </c>
      <c r="E20" s="152" t="s">
        <v>430</v>
      </c>
      <c r="F20" s="153" t="s">
        <v>433</v>
      </c>
      <c r="G20" s="179"/>
      <c r="H20" s="179"/>
      <c r="I20" s="180"/>
      <c r="J20" s="181"/>
    </row>
    <row r="21" spans="2:10" x14ac:dyDescent="0.15">
      <c r="E21" s="133"/>
      <c r="F21" s="133"/>
      <c r="H21" s="133"/>
      <c r="I21" s="133"/>
      <c r="J21" s="133"/>
    </row>
    <row r="22" spans="2:10" x14ac:dyDescent="0.15">
      <c r="B22" s="132" t="s">
        <v>540</v>
      </c>
      <c r="G22" s="136"/>
      <c r="H22" s="136"/>
      <c r="I22" s="137"/>
    </row>
    <row r="23" spans="2:10" x14ac:dyDescent="0.15">
      <c r="B23" s="138" t="s">
        <v>425</v>
      </c>
      <c r="C23" s="175" t="s">
        <v>426</v>
      </c>
      <c r="D23" s="175"/>
      <c r="E23" s="175"/>
      <c r="F23" s="175"/>
      <c r="G23" s="176" t="s">
        <v>427</v>
      </c>
      <c r="H23" s="177"/>
      <c r="I23" s="177"/>
      <c r="J23" s="178"/>
    </row>
    <row r="24" spans="2:10" x14ac:dyDescent="0.15">
      <c r="B24" s="159">
        <v>8</v>
      </c>
      <c r="C24" s="140" t="s">
        <v>428</v>
      </c>
      <c r="D24" s="140">
        <v>2</v>
      </c>
      <c r="E24" s="141">
        <v>4</v>
      </c>
      <c r="F24" s="142" t="s">
        <v>476</v>
      </c>
      <c r="G24" s="179" t="s">
        <v>428</v>
      </c>
      <c r="H24" s="199">
        <v>6</v>
      </c>
      <c r="I24" s="202">
        <v>9</v>
      </c>
      <c r="J24" s="205" t="s">
        <v>474</v>
      </c>
    </row>
    <row r="25" spans="2:10" x14ac:dyDescent="0.15">
      <c r="B25" s="159">
        <v>9</v>
      </c>
      <c r="C25" s="140" t="s">
        <v>428</v>
      </c>
      <c r="D25" s="140">
        <v>2</v>
      </c>
      <c r="E25" s="141">
        <v>5</v>
      </c>
      <c r="F25" s="142" t="s">
        <v>437</v>
      </c>
      <c r="G25" s="179"/>
      <c r="H25" s="200"/>
      <c r="I25" s="203"/>
      <c r="J25" s="205"/>
    </row>
    <row r="26" spans="2:10" x14ac:dyDescent="0.15">
      <c r="B26" s="159">
        <v>10</v>
      </c>
      <c r="C26" s="140" t="s">
        <v>428</v>
      </c>
      <c r="D26" s="140">
        <v>4</v>
      </c>
      <c r="E26" s="141">
        <v>3</v>
      </c>
      <c r="F26" s="142" t="s">
        <v>572</v>
      </c>
      <c r="G26" s="179"/>
      <c r="H26" s="200"/>
      <c r="I26" s="203"/>
      <c r="J26" s="205"/>
    </row>
    <row r="27" spans="2:10" x14ac:dyDescent="0.15">
      <c r="B27" s="159">
        <v>11</v>
      </c>
      <c r="C27" s="140" t="s">
        <v>428</v>
      </c>
      <c r="D27" s="140">
        <v>4</v>
      </c>
      <c r="E27" s="141">
        <v>5</v>
      </c>
      <c r="F27" s="147" t="s">
        <v>550</v>
      </c>
      <c r="G27" s="179"/>
      <c r="H27" s="200"/>
      <c r="I27" s="203"/>
      <c r="J27" s="181"/>
    </row>
    <row r="28" spans="2:10" x14ac:dyDescent="0.15">
      <c r="B28" s="159">
        <v>12</v>
      </c>
      <c r="C28" s="140" t="s">
        <v>428</v>
      </c>
      <c r="D28" s="140">
        <v>4</v>
      </c>
      <c r="E28" s="141">
        <v>5</v>
      </c>
      <c r="F28" s="153" t="s">
        <v>479</v>
      </c>
      <c r="G28" s="179"/>
      <c r="H28" s="201"/>
      <c r="I28" s="204"/>
      <c r="J28" s="181"/>
    </row>
    <row r="29" spans="2:10" x14ac:dyDescent="0.15">
      <c r="B29" s="159">
        <v>13</v>
      </c>
      <c r="C29" s="140" t="s">
        <v>428</v>
      </c>
      <c r="D29" s="140">
        <v>2</v>
      </c>
      <c r="E29" s="141">
        <v>4</v>
      </c>
      <c r="F29" s="142" t="s">
        <v>476</v>
      </c>
      <c r="G29" s="179" t="s">
        <v>428</v>
      </c>
      <c r="H29" s="179">
        <v>5</v>
      </c>
      <c r="I29" s="180" t="s">
        <v>442</v>
      </c>
      <c r="J29" s="205" t="s">
        <v>436</v>
      </c>
    </row>
    <row r="30" spans="2:10" x14ac:dyDescent="0.15">
      <c r="B30" s="159">
        <v>14</v>
      </c>
      <c r="C30" s="140" t="s">
        <v>428</v>
      </c>
      <c r="D30" s="140">
        <v>2</v>
      </c>
      <c r="E30" s="141">
        <v>5</v>
      </c>
      <c r="F30" s="142" t="s">
        <v>437</v>
      </c>
      <c r="G30" s="179"/>
      <c r="H30" s="179"/>
      <c r="I30" s="180"/>
      <c r="J30" s="205"/>
    </row>
    <row r="31" spans="2:10" x14ac:dyDescent="0.15">
      <c r="B31" s="159">
        <v>15</v>
      </c>
      <c r="C31" s="151" t="s">
        <v>428</v>
      </c>
      <c r="D31" s="151">
        <v>4</v>
      </c>
      <c r="E31" s="152">
        <v>3</v>
      </c>
      <c r="F31" s="153" t="s">
        <v>440</v>
      </c>
      <c r="G31" s="179"/>
      <c r="H31" s="179"/>
      <c r="I31" s="180"/>
      <c r="J31" s="205"/>
    </row>
    <row r="32" spans="2:10" x14ac:dyDescent="0.15">
      <c r="B32" s="159">
        <v>16</v>
      </c>
      <c r="C32" s="151" t="s">
        <v>428</v>
      </c>
      <c r="D32" s="151">
        <v>4</v>
      </c>
      <c r="E32" s="152">
        <v>5</v>
      </c>
      <c r="F32" s="153" t="s">
        <v>478</v>
      </c>
      <c r="G32" s="179"/>
      <c r="H32" s="179"/>
      <c r="I32" s="180"/>
      <c r="J32" s="181"/>
    </row>
    <row r="33" spans="2:10" x14ac:dyDescent="0.15">
      <c r="B33" s="159">
        <v>17</v>
      </c>
      <c r="C33" s="151" t="s">
        <v>428</v>
      </c>
      <c r="D33" s="151">
        <v>4</v>
      </c>
      <c r="E33" s="152">
        <v>5</v>
      </c>
      <c r="F33" s="153" t="s">
        <v>479</v>
      </c>
      <c r="G33" s="179"/>
      <c r="H33" s="179"/>
      <c r="I33" s="180"/>
      <c r="J33" s="181"/>
    </row>
    <row r="34" spans="2:10" x14ac:dyDescent="0.15">
      <c r="G34" s="136"/>
      <c r="H34" s="136"/>
      <c r="I34" s="137"/>
    </row>
    <row r="35" spans="2:10" x14ac:dyDescent="0.15">
      <c r="B35" s="132" t="s">
        <v>541</v>
      </c>
      <c r="G35" s="136"/>
      <c r="H35" s="136"/>
      <c r="I35" s="137"/>
    </row>
    <row r="36" spans="2:10" x14ac:dyDescent="0.15">
      <c r="B36" s="138" t="s">
        <v>425</v>
      </c>
      <c r="C36" s="175" t="s">
        <v>426</v>
      </c>
      <c r="D36" s="175"/>
      <c r="E36" s="175"/>
      <c r="F36" s="175"/>
      <c r="G36" s="176" t="s">
        <v>427</v>
      </c>
      <c r="H36" s="177"/>
      <c r="I36" s="177"/>
      <c r="J36" s="178"/>
    </row>
    <row r="37" spans="2:10" x14ac:dyDescent="0.15">
      <c r="B37" s="139">
        <v>18</v>
      </c>
      <c r="C37" s="151" t="s">
        <v>428</v>
      </c>
      <c r="D37" s="151">
        <v>3</v>
      </c>
      <c r="E37" s="152">
        <v>3</v>
      </c>
      <c r="F37" s="154" t="s">
        <v>480</v>
      </c>
      <c r="G37" s="199" t="s">
        <v>428</v>
      </c>
      <c r="H37" s="199">
        <v>6</v>
      </c>
      <c r="I37" s="202">
        <v>9</v>
      </c>
      <c r="J37" s="213" t="s">
        <v>474</v>
      </c>
    </row>
    <row r="38" spans="2:10" x14ac:dyDescent="0.15">
      <c r="B38" s="139">
        <v>19</v>
      </c>
      <c r="C38" s="151" t="s">
        <v>428</v>
      </c>
      <c r="D38" s="151">
        <v>3</v>
      </c>
      <c r="E38" s="152">
        <v>4</v>
      </c>
      <c r="F38" s="154" t="s">
        <v>481</v>
      </c>
      <c r="G38" s="200"/>
      <c r="H38" s="200"/>
      <c r="I38" s="203"/>
      <c r="J38" s="214"/>
    </row>
    <row r="39" spans="2:10" x14ac:dyDescent="0.15">
      <c r="B39" s="139">
        <v>20</v>
      </c>
      <c r="C39" s="151" t="s">
        <v>428</v>
      </c>
      <c r="D39" s="151">
        <v>3</v>
      </c>
      <c r="E39" s="152">
        <v>6</v>
      </c>
      <c r="F39" s="154" t="s">
        <v>482</v>
      </c>
      <c r="G39" s="200"/>
      <c r="H39" s="200"/>
      <c r="I39" s="203"/>
      <c r="J39" s="214"/>
    </row>
    <row r="40" spans="2:10" x14ac:dyDescent="0.15">
      <c r="B40" s="139">
        <v>21</v>
      </c>
      <c r="C40" s="151" t="s">
        <v>428</v>
      </c>
      <c r="D40" s="151">
        <v>3</v>
      </c>
      <c r="E40" s="152">
        <v>3</v>
      </c>
      <c r="F40" s="154" t="s">
        <v>480</v>
      </c>
      <c r="G40" s="206" t="s">
        <v>428</v>
      </c>
      <c r="H40" s="206">
        <v>6</v>
      </c>
      <c r="I40" s="209">
        <v>9</v>
      </c>
      <c r="J40" s="193" t="s">
        <v>483</v>
      </c>
    </row>
    <row r="41" spans="2:10" x14ac:dyDescent="0.15">
      <c r="B41" s="139">
        <v>22</v>
      </c>
      <c r="C41" s="151" t="s">
        <v>428</v>
      </c>
      <c r="D41" s="151">
        <v>3</v>
      </c>
      <c r="E41" s="152">
        <v>4</v>
      </c>
      <c r="F41" s="154" t="s">
        <v>481</v>
      </c>
      <c r="G41" s="207"/>
      <c r="H41" s="207"/>
      <c r="I41" s="210"/>
      <c r="J41" s="194"/>
    </row>
    <row r="42" spans="2:10" x14ac:dyDescent="0.15">
      <c r="B42" s="139">
        <v>23</v>
      </c>
      <c r="C42" s="151" t="s">
        <v>428</v>
      </c>
      <c r="D42" s="151">
        <v>3</v>
      </c>
      <c r="E42" s="152">
        <v>6</v>
      </c>
      <c r="F42" s="154" t="s">
        <v>482</v>
      </c>
      <c r="G42" s="208"/>
      <c r="H42" s="208"/>
      <c r="I42" s="211"/>
      <c r="J42" s="212"/>
    </row>
    <row r="43" spans="2:10" x14ac:dyDescent="0.15">
      <c r="G43" s="136"/>
      <c r="H43" s="136"/>
      <c r="I43" s="137"/>
    </row>
    <row r="44" spans="2:10" x14ac:dyDescent="0.15">
      <c r="B44" s="132" t="s">
        <v>542</v>
      </c>
      <c r="G44" s="136"/>
      <c r="H44" s="136"/>
      <c r="I44" s="137"/>
    </row>
    <row r="45" spans="2:10" x14ac:dyDescent="0.15">
      <c r="B45" s="138" t="s">
        <v>425</v>
      </c>
      <c r="C45" s="175" t="s">
        <v>426</v>
      </c>
      <c r="D45" s="175"/>
      <c r="E45" s="175"/>
      <c r="F45" s="175"/>
      <c r="G45" s="176" t="s">
        <v>427</v>
      </c>
      <c r="H45" s="177"/>
      <c r="I45" s="177"/>
      <c r="J45" s="178"/>
    </row>
    <row r="46" spans="2:10" ht="24.75" x14ac:dyDescent="0.15">
      <c r="B46" s="139">
        <v>24</v>
      </c>
      <c r="C46" s="151" t="s">
        <v>428</v>
      </c>
      <c r="D46" s="151">
        <v>6</v>
      </c>
      <c r="E46" s="152">
        <v>8</v>
      </c>
      <c r="F46" s="154" t="s">
        <v>451</v>
      </c>
      <c r="G46" s="199" t="s">
        <v>428</v>
      </c>
      <c r="H46" s="199">
        <v>6</v>
      </c>
      <c r="I46" s="202">
        <v>9</v>
      </c>
      <c r="J46" s="213" t="s">
        <v>474</v>
      </c>
    </row>
    <row r="47" spans="2:10" ht="24.75" x14ac:dyDescent="0.15">
      <c r="B47" s="139">
        <v>25</v>
      </c>
      <c r="C47" s="151" t="s">
        <v>428</v>
      </c>
      <c r="D47" s="151">
        <v>6</v>
      </c>
      <c r="E47" s="152">
        <v>8</v>
      </c>
      <c r="F47" s="154" t="s">
        <v>452</v>
      </c>
      <c r="G47" s="200"/>
      <c r="H47" s="200"/>
      <c r="I47" s="203"/>
      <c r="J47" s="214"/>
    </row>
    <row r="48" spans="2:10" ht="24.75" x14ac:dyDescent="0.15">
      <c r="B48" s="139">
        <v>26</v>
      </c>
      <c r="C48" s="151" t="s">
        <v>428</v>
      </c>
      <c r="D48" s="151">
        <v>6</v>
      </c>
      <c r="E48" s="152">
        <v>8</v>
      </c>
      <c r="F48" s="154" t="s">
        <v>453</v>
      </c>
      <c r="G48" s="200"/>
      <c r="H48" s="200"/>
      <c r="I48" s="203"/>
      <c r="J48" s="214"/>
    </row>
    <row r="49" spans="2:10" ht="24.75" x14ac:dyDescent="0.15">
      <c r="B49" s="139">
        <v>27</v>
      </c>
      <c r="C49" s="151" t="s">
        <v>428</v>
      </c>
      <c r="D49" s="151">
        <v>6</v>
      </c>
      <c r="E49" s="152">
        <v>8</v>
      </c>
      <c r="F49" s="154" t="s">
        <v>451</v>
      </c>
      <c r="G49" s="206" t="s">
        <v>428</v>
      </c>
      <c r="H49" s="206">
        <v>6</v>
      </c>
      <c r="I49" s="209">
        <v>9</v>
      </c>
      <c r="J49" s="193" t="s">
        <v>483</v>
      </c>
    </row>
    <row r="50" spans="2:10" ht="24.75" x14ac:dyDescent="0.15">
      <c r="B50" s="139">
        <v>28</v>
      </c>
      <c r="C50" s="151" t="s">
        <v>428</v>
      </c>
      <c r="D50" s="151">
        <v>6</v>
      </c>
      <c r="E50" s="152">
        <v>8</v>
      </c>
      <c r="F50" s="154" t="s">
        <v>452</v>
      </c>
      <c r="G50" s="207"/>
      <c r="H50" s="207"/>
      <c r="I50" s="210"/>
      <c r="J50" s="194"/>
    </row>
    <row r="51" spans="2:10" ht="24.75" x14ac:dyDescent="0.15">
      <c r="B51" s="139">
        <v>29</v>
      </c>
      <c r="C51" s="151" t="s">
        <v>428</v>
      </c>
      <c r="D51" s="151">
        <v>6</v>
      </c>
      <c r="E51" s="152">
        <v>8</v>
      </c>
      <c r="F51" s="154" t="s">
        <v>453</v>
      </c>
      <c r="G51" s="208"/>
      <c r="H51" s="208"/>
      <c r="I51" s="211"/>
      <c r="J51" s="212"/>
    </row>
    <row r="52" spans="2:10" ht="24.75" x14ac:dyDescent="0.15">
      <c r="B52" s="139">
        <v>30</v>
      </c>
      <c r="C52" s="151" t="s">
        <v>428</v>
      </c>
      <c r="D52" s="151">
        <v>6</v>
      </c>
      <c r="E52" s="152">
        <v>8</v>
      </c>
      <c r="F52" s="154" t="s">
        <v>451</v>
      </c>
      <c r="G52" s="206" t="s">
        <v>428</v>
      </c>
      <c r="H52" s="206">
        <v>6</v>
      </c>
      <c r="I52" s="209">
        <v>9</v>
      </c>
      <c r="J52" s="193" t="s">
        <v>484</v>
      </c>
    </row>
    <row r="53" spans="2:10" ht="24.75" x14ac:dyDescent="0.15">
      <c r="B53" s="139">
        <v>31</v>
      </c>
      <c r="C53" s="151" t="s">
        <v>428</v>
      </c>
      <c r="D53" s="151">
        <v>6</v>
      </c>
      <c r="E53" s="152">
        <v>8</v>
      </c>
      <c r="F53" s="154" t="s">
        <v>452</v>
      </c>
      <c r="G53" s="207"/>
      <c r="H53" s="207"/>
      <c r="I53" s="210"/>
      <c r="J53" s="194"/>
    </row>
    <row r="54" spans="2:10" ht="24.75" x14ac:dyDescent="0.15">
      <c r="B54" s="139">
        <v>32</v>
      </c>
      <c r="C54" s="151" t="s">
        <v>428</v>
      </c>
      <c r="D54" s="151">
        <v>6</v>
      </c>
      <c r="E54" s="152">
        <v>8</v>
      </c>
      <c r="F54" s="154" t="s">
        <v>453</v>
      </c>
      <c r="G54" s="208"/>
      <c r="H54" s="208"/>
      <c r="I54" s="211"/>
      <c r="J54" s="212"/>
    </row>
    <row r="55" spans="2:10" x14ac:dyDescent="0.15">
      <c r="E55" s="133"/>
      <c r="F55" s="133"/>
      <c r="H55" s="133"/>
      <c r="I55" s="133"/>
      <c r="J55" s="133"/>
    </row>
    <row r="56" spans="2:10" x14ac:dyDescent="0.15">
      <c r="B56" s="132" t="s">
        <v>485</v>
      </c>
      <c r="E56" s="133"/>
      <c r="F56" s="133"/>
      <c r="H56" s="133"/>
      <c r="I56" s="133"/>
      <c r="J56" s="133"/>
    </row>
    <row r="57" spans="2:10" x14ac:dyDescent="0.15">
      <c r="E57" s="133"/>
      <c r="F57" s="133"/>
      <c r="H57" s="133"/>
      <c r="I57" s="133"/>
      <c r="J57" s="133"/>
    </row>
    <row r="58" spans="2:10" x14ac:dyDescent="0.15">
      <c r="B58" s="132" t="s">
        <v>543</v>
      </c>
      <c r="H58" s="133"/>
    </row>
    <row r="59" spans="2:10" x14ac:dyDescent="0.15">
      <c r="B59" s="138" t="s">
        <v>425</v>
      </c>
      <c r="C59" s="175" t="s">
        <v>426</v>
      </c>
      <c r="D59" s="175"/>
      <c r="E59" s="175"/>
      <c r="F59" s="175"/>
      <c r="G59" s="176" t="s">
        <v>427</v>
      </c>
      <c r="H59" s="177"/>
      <c r="I59" s="177"/>
      <c r="J59" s="178"/>
    </row>
    <row r="60" spans="2:10" x14ac:dyDescent="0.15">
      <c r="B60" s="139">
        <v>33</v>
      </c>
      <c r="C60" s="140" t="s">
        <v>428</v>
      </c>
      <c r="D60" s="140">
        <v>5</v>
      </c>
      <c r="E60" s="141">
        <v>4</v>
      </c>
      <c r="F60" s="142" t="s">
        <v>443</v>
      </c>
      <c r="G60" s="215" t="s">
        <v>449</v>
      </c>
      <c r="H60" s="215">
        <v>6</v>
      </c>
      <c r="I60" s="216">
        <v>9</v>
      </c>
      <c r="J60" s="197" t="s">
        <v>486</v>
      </c>
    </row>
    <row r="61" spans="2:10" ht="24.75" x14ac:dyDescent="0.15">
      <c r="B61" s="139">
        <v>34</v>
      </c>
      <c r="C61" s="140" t="s">
        <v>428</v>
      </c>
      <c r="D61" s="140">
        <v>5</v>
      </c>
      <c r="E61" s="141">
        <v>5</v>
      </c>
      <c r="F61" s="147" t="s">
        <v>559</v>
      </c>
      <c r="G61" s="215"/>
      <c r="H61" s="215"/>
      <c r="I61" s="216"/>
      <c r="J61" s="197"/>
    </row>
    <row r="62" spans="2:10" ht="24.75" x14ac:dyDescent="0.15">
      <c r="B62" s="139">
        <v>35</v>
      </c>
      <c r="C62" s="140" t="s">
        <v>428</v>
      </c>
      <c r="D62" s="140">
        <v>6</v>
      </c>
      <c r="E62" s="141">
        <v>1</v>
      </c>
      <c r="F62" s="147" t="s">
        <v>558</v>
      </c>
      <c r="G62" s="215"/>
      <c r="H62" s="215"/>
      <c r="I62" s="216"/>
      <c r="J62" s="197"/>
    </row>
    <row r="63" spans="2:10" x14ac:dyDescent="0.15">
      <c r="B63" s="139">
        <v>36</v>
      </c>
      <c r="C63" s="140" t="s">
        <v>428</v>
      </c>
      <c r="D63" s="140">
        <v>6</v>
      </c>
      <c r="E63" s="141">
        <v>2</v>
      </c>
      <c r="F63" s="147" t="s">
        <v>553</v>
      </c>
      <c r="G63" s="215"/>
      <c r="H63" s="215"/>
      <c r="I63" s="216"/>
      <c r="J63" s="197"/>
    </row>
    <row r="64" spans="2:10" x14ac:dyDescent="0.15">
      <c r="B64" s="139">
        <v>37</v>
      </c>
      <c r="C64" s="140" t="s">
        <v>428</v>
      </c>
      <c r="D64" s="140">
        <v>6</v>
      </c>
      <c r="E64" s="141">
        <v>3</v>
      </c>
      <c r="F64" s="142" t="s">
        <v>444</v>
      </c>
      <c r="G64" s="215"/>
      <c r="H64" s="215"/>
      <c r="I64" s="216"/>
      <c r="J64" s="197"/>
    </row>
    <row r="65" spans="2:10" x14ac:dyDescent="0.15">
      <c r="B65" s="139">
        <v>38</v>
      </c>
      <c r="C65" s="140" t="s">
        <v>428</v>
      </c>
      <c r="D65" s="140">
        <v>6</v>
      </c>
      <c r="E65" s="141">
        <v>6</v>
      </c>
      <c r="F65" s="147" t="s">
        <v>562</v>
      </c>
      <c r="G65" s="215"/>
      <c r="H65" s="215"/>
      <c r="I65" s="216"/>
      <c r="J65" s="197"/>
    </row>
    <row r="66" spans="2:10" x14ac:dyDescent="0.15">
      <c r="B66" s="139">
        <v>39</v>
      </c>
      <c r="C66" s="140" t="s">
        <v>428</v>
      </c>
      <c r="D66" s="140">
        <v>6</v>
      </c>
      <c r="E66" s="141">
        <v>7</v>
      </c>
      <c r="F66" s="142" t="s">
        <v>446</v>
      </c>
      <c r="G66" s="215"/>
      <c r="H66" s="215"/>
      <c r="I66" s="216"/>
      <c r="J66" s="197"/>
    </row>
    <row r="67" spans="2:10" x14ac:dyDescent="0.15">
      <c r="B67" s="139">
        <v>40</v>
      </c>
      <c r="C67" s="140" t="s">
        <v>449</v>
      </c>
      <c r="D67" s="182" t="s">
        <v>568</v>
      </c>
      <c r="E67" s="183"/>
      <c r="F67" s="147" t="s">
        <v>469</v>
      </c>
      <c r="G67" s="215"/>
      <c r="H67" s="215"/>
      <c r="I67" s="216"/>
      <c r="J67" s="197"/>
    </row>
    <row r="68" spans="2:10" x14ac:dyDescent="0.15">
      <c r="B68" s="139">
        <v>41</v>
      </c>
      <c r="C68" s="140" t="s">
        <v>428</v>
      </c>
      <c r="D68" s="140">
        <v>6</v>
      </c>
      <c r="E68" s="141">
        <v>7</v>
      </c>
      <c r="F68" s="142" t="s">
        <v>487</v>
      </c>
      <c r="G68" s="215"/>
      <c r="H68" s="215"/>
      <c r="I68" s="216"/>
      <c r="J68" s="197"/>
    </row>
    <row r="69" spans="2:10" ht="24.75" x14ac:dyDescent="0.15">
      <c r="B69" s="139">
        <v>42</v>
      </c>
      <c r="C69" s="140" t="s">
        <v>428</v>
      </c>
      <c r="D69" s="140">
        <v>6</v>
      </c>
      <c r="E69" s="141">
        <v>9</v>
      </c>
      <c r="F69" s="150" t="s">
        <v>488</v>
      </c>
      <c r="G69" s="215"/>
      <c r="H69" s="215"/>
      <c r="I69" s="216"/>
      <c r="J69" s="197"/>
    </row>
    <row r="70" spans="2:10" x14ac:dyDescent="0.15">
      <c r="B70" s="139">
        <v>43</v>
      </c>
      <c r="C70" s="140" t="s">
        <v>428</v>
      </c>
      <c r="D70" s="140">
        <v>5</v>
      </c>
      <c r="E70" s="141">
        <v>4</v>
      </c>
      <c r="F70" s="142" t="s">
        <v>443</v>
      </c>
      <c r="G70" s="215" t="s">
        <v>449</v>
      </c>
      <c r="H70" s="215">
        <v>5</v>
      </c>
      <c r="I70" s="216" t="s">
        <v>442</v>
      </c>
      <c r="J70" s="197" t="s">
        <v>436</v>
      </c>
    </row>
    <row r="71" spans="2:10" ht="24.75" x14ac:dyDescent="0.15">
      <c r="B71" s="139">
        <v>44</v>
      </c>
      <c r="C71" s="140" t="s">
        <v>428</v>
      </c>
      <c r="D71" s="140">
        <v>5</v>
      </c>
      <c r="E71" s="141">
        <v>5</v>
      </c>
      <c r="F71" s="147" t="s">
        <v>559</v>
      </c>
      <c r="G71" s="215"/>
      <c r="H71" s="215"/>
      <c r="I71" s="216"/>
      <c r="J71" s="197"/>
    </row>
    <row r="72" spans="2:10" ht="24.75" x14ac:dyDescent="0.15">
      <c r="B72" s="139">
        <v>45</v>
      </c>
      <c r="C72" s="140" t="s">
        <v>428</v>
      </c>
      <c r="D72" s="140">
        <v>6</v>
      </c>
      <c r="E72" s="141">
        <v>1</v>
      </c>
      <c r="F72" s="147" t="s">
        <v>558</v>
      </c>
      <c r="G72" s="215"/>
      <c r="H72" s="215"/>
      <c r="I72" s="216"/>
      <c r="J72" s="197"/>
    </row>
    <row r="73" spans="2:10" x14ac:dyDescent="0.15">
      <c r="B73" s="139">
        <v>46</v>
      </c>
      <c r="C73" s="140" t="s">
        <v>428</v>
      </c>
      <c r="D73" s="140">
        <v>6</v>
      </c>
      <c r="E73" s="141">
        <v>2</v>
      </c>
      <c r="F73" s="147" t="s">
        <v>553</v>
      </c>
      <c r="G73" s="215"/>
      <c r="H73" s="215"/>
      <c r="I73" s="216"/>
      <c r="J73" s="197"/>
    </row>
    <row r="74" spans="2:10" x14ac:dyDescent="0.15">
      <c r="B74" s="139">
        <v>47</v>
      </c>
      <c r="C74" s="140" t="s">
        <v>428</v>
      </c>
      <c r="D74" s="140">
        <v>6</v>
      </c>
      <c r="E74" s="141">
        <v>3</v>
      </c>
      <c r="F74" s="142" t="s">
        <v>444</v>
      </c>
      <c r="G74" s="215"/>
      <c r="H74" s="215"/>
      <c r="I74" s="216"/>
      <c r="J74" s="197"/>
    </row>
    <row r="75" spans="2:10" x14ac:dyDescent="0.15">
      <c r="B75" s="139">
        <v>48</v>
      </c>
      <c r="C75" s="140" t="s">
        <v>428</v>
      </c>
      <c r="D75" s="140">
        <v>6</v>
      </c>
      <c r="E75" s="141">
        <v>6</v>
      </c>
      <c r="F75" s="147" t="s">
        <v>562</v>
      </c>
      <c r="G75" s="215"/>
      <c r="H75" s="215"/>
      <c r="I75" s="216"/>
      <c r="J75" s="197"/>
    </row>
    <row r="76" spans="2:10" x14ac:dyDescent="0.15">
      <c r="B76" s="139">
        <v>49</v>
      </c>
      <c r="C76" s="140" t="s">
        <v>428</v>
      </c>
      <c r="D76" s="140">
        <v>6</v>
      </c>
      <c r="E76" s="141">
        <v>7</v>
      </c>
      <c r="F76" s="142" t="s">
        <v>446</v>
      </c>
      <c r="G76" s="215"/>
      <c r="H76" s="215"/>
      <c r="I76" s="216"/>
      <c r="J76" s="197"/>
    </row>
    <row r="77" spans="2:10" x14ac:dyDescent="0.15">
      <c r="B77" s="139">
        <v>50</v>
      </c>
      <c r="C77" s="140" t="s">
        <v>449</v>
      </c>
      <c r="D77" s="182" t="s">
        <v>568</v>
      </c>
      <c r="E77" s="183"/>
      <c r="F77" s="147" t="s">
        <v>469</v>
      </c>
      <c r="G77" s="215"/>
      <c r="H77" s="215"/>
      <c r="I77" s="216"/>
      <c r="J77" s="197"/>
    </row>
    <row r="78" spans="2:10" x14ac:dyDescent="0.15">
      <c r="B78" s="139">
        <v>51</v>
      </c>
      <c r="C78" s="140" t="s">
        <v>428</v>
      </c>
      <c r="D78" s="140">
        <v>6</v>
      </c>
      <c r="E78" s="141">
        <v>7</v>
      </c>
      <c r="F78" s="142" t="s">
        <v>487</v>
      </c>
      <c r="G78" s="215"/>
      <c r="H78" s="215"/>
      <c r="I78" s="216"/>
      <c r="J78" s="197"/>
    </row>
    <row r="79" spans="2:10" ht="24.75" x14ac:dyDescent="0.15">
      <c r="B79" s="139">
        <v>52</v>
      </c>
      <c r="C79" s="140" t="s">
        <v>428</v>
      </c>
      <c r="D79" s="140">
        <v>6</v>
      </c>
      <c r="E79" s="141">
        <v>9</v>
      </c>
      <c r="F79" s="150" t="s">
        <v>488</v>
      </c>
      <c r="G79" s="215"/>
      <c r="H79" s="215"/>
      <c r="I79" s="216"/>
      <c r="J79" s="197"/>
    </row>
    <row r="80" spans="2:10" x14ac:dyDescent="0.15">
      <c r="H80" s="133"/>
    </row>
    <row r="81" spans="2:10" x14ac:dyDescent="0.15">
      <c r="B81" s="132" t="s">
        <v>489</v>
      </c>
      <c r="G81" s="136"/>
      <c r="H81" s="136"/>
      <c r="I81" s="137"/>
    </row>
    <row r="82" spans="2:10" x14ac:dyDescent="0.15">
      <c r="B82" s="132"/>
      <c r="G82" s="136"/>
      <c r="H82" s="136"/>
      <c r="I82" s="137"/>
    </row>
    <row r="83" spans="2:10" x14ac:dyDescent="0.15">
      <c r="B83" s="132" t="s">
        <v>544</v>
      </c>
      <c r="G83" s="136"/>
      <c r="H83" s="136"/>
      <c r="I83" s="137"/>
    </row>
    <row r="84" spans="2:10" x14ac:dyDescent="0.15">
      <c r="B84" s="138" t="s">
        <v>425</v>
      </c>
      <c r="C84" s="175" t="s">
        <v>426</v>
      </c>
      <c r="D84" s="175"/>
      <c r="E84" s="175"/>
      <c r="F84" s="175"/>
      <c r="G84" s="176" t="s">
        <v>427</v>
      </c>
      <c r="H84" s="177"/>
      <c r="I84" s="177"/>
      <c r="J84" s="178"/>
    </row>
    <row r="85" spans="2:10" x14ac:dyDescent="0.15">
      <c r="B85" s="139">
        <v>53</v>
      </c>
      <c r="C85" s="206" t="s">
        <v>428</v>
      </c>
      <c r="D85" s="206">
        <v>6</v>
      </c>
      <c r="E85" s="209">
        <v>2</v>
      </c>
      <c r="F85" s="193" t="s">
        <v>553</v>
      </c>
      <c r="G85" s="140" t="s">
        <v>428</v>
      </c>
      <c r="H85" s="140">
        <v>8</v>
      </c>
      <c r="I85" s="141">
        <v>1</v>
      </c>
      <c r="J85" s="150" t="s">
        <v>490</v>
      </c>
    </row>
    <row r="86" spans="2:10" x14ac:dyDescent="0.15">
      <c r="B86" s="139">
        <v>54</v>
      </c>
      <c r="C86" s="208"/>
      <c r="D86" s="208"/>
      <c r="E86" s="211"/>
      <c r="F86" s="212"/>
      <c r="G86" s="140" t="s">
        <v>428</v>
      </c>
      <c r="H86" s="140">
        <v>8</v>
      </c>
      <c r="I86" s="141">
        <v>2</v>
      </c>
      <c r="J86" s="150" t="s">
        <v>491</v>
      </c>
    </row>
    <row r="87" spans="2:10" x14ac:dyDescent="0.15">
      <c r="G87" s="136"/>
      <c r="H87" s="136"/>
      <c r="I87" s="137"/>
    </row>
    <row r="88" spans="2:10" x14ac:dyDescent="0.15">
      <c r="B88" s="132" t="s">
        <v>545</v>
      </c>
      <c r="G88" s="136"/>
      <c r="H88" s="136"/>
      <c r="I88" s="137"/>
    </row>
    <row r="89" spans="2:10" x14ac:dyDescent="0.15">
      <c r="B89" s="138" t="s">
        <v>425</v>
      </c>
      <c r="C89" s="175" t="s">
        <v>426</v>
      </c>
      <c r="D89" s="175"/>
      <c r="E89" s="175"/>
      <c r="F89" s="175"/>
      <c r="G89" s="176" t="s">
        <v>427</v>
      </c>
      <c r="H89" s="177"/>
      <c r="I89" s="177"/>
      <c r="J89" s="178"/>
    </row>
    <row r="90" spans="2:10" ht="25.5" x14ac:dyDescent="0.15">
      <c r="B90" s="139">
        <v>55</v>
      </c>
      <c r="C90" s="206" t="s">
        <v>428</v>
      </c>
      <c r="D90" s="206">
        <v>8</v>
      </c>
      <c r="E90" s="209">
        <v>1</v>
      </c>
      <c r="F90" s="193" t="s">
        <v>492</v>
      </c>
      <c r="G90" s="140" t="s">
        <v>428</v>
      </c>
      <c r="H90" s="140">
        <v>6</v>
      </c>
      <c r="I90" s="141">
        <v>9</v>
      </c>
      <c r="J90" s="150" t="s">
        <v>474</v>
      </c>
    </row>
    <row r="91" spans="2:10" ht="27" x14ac:dyDescent="0.15">
      <c r="B91" s="139">
        <v>56</v>
      </c>
      <c r="C91" s="207"/>
      <c r="D91" s="207"/>
      <c r="E91" s="210"/>
      <c r="F91" s="194"/>
      <c r="G91" s="140" t="s">
        <v>428</v>
      </c>
      <c r="H91" s="140">
        <v>5</v>
      </c>
      <c r="I91" s="141" t="s">
        <v>442</v>
      </c>
      <c r="J91" s="150" t="s">
        <v>436</v>
      </c>
    </row>
    <row r="92" spans="2:10" ht="25.5" x14ac:dyDescent="0.15">
      <c r="B92" s="139">
        <v>57</v>
      </c>
      <c r="C92" s="206" t="s">
        <v>428</v>
      </c>
      <c r="D92" s="206">
        <v>8</v>
      </c>
      <c r="E92" s="209">
        <v>2</v>
      </c>
      <c r="F92" s="193" t="s">
        <v>493</v>
      </c>
      <c r="G92" s="140" t="s">
        <v>428</v>
      </c>
      <c r="H92" s="140">
        <v>6</v>
      </c>
      <c r="I92" s="141">
        <v>9</v>
      </c>
      <c r="J92" s="150" t="s">
        <v>474</v>
      </c>
    </row>
    <row r="93" spans="2:10" ht="27" x14ac:dyDescent="0.15">
      <c r="B93" s="139">
        <v>58</v>
      </c>
      <c r="C93" s="208"/>
      <c r="D93" s="208"/>
      <c r="E93" s="211"/>
      <c r="F93" s="212"/>
      <c r="G93" s="140" t="s">
        <v>428</v>
      </c>
      <c r="H93" s="140">
        <v>5</v>
      </c>
      <c r="I93" s="141" t="s">
        <v>442</v>
      </c>
      <c r="J93" s="150" t="s">
        <v>436</v>
      </c>
    </row>
    <row r="94" spans="2:10" x14ac:dyDescent="0.15">
      <c r="G94" s="136"/>
      <c r="H94" s="136"/>
      <c r="I94" s="137"/>
    </row>
    <row r="95" spans="2:10" x14ac:dyDescent="0.15">
      <c r="B95" s="132" t="s">
        <v>546</v>
      </c>
      <c r="G95" s="136"/>
      <c r="H95" s="136"/>
      <c r="I95" s="137"/>
    </row>
    <row r="96" spans="2:10" x14ac:dyDescent="0.15">
      <c r="B96" s="138" t="s">
        <v>425</v>
      </c>
      <c r="C96" s="175" t="s">
        <v>426</v>
      </c>
      <c r="D96" s="175"/>
      <c r="E96" s="175"/>
      <c r="F96" s="175"/>
      <c r="G96" s="176" t="s">
        <v>427</v>
      </c>
      <c r="H96" s="177"/>
      <c r="I96" s="177"/>
      <c r="J96" s="178"/>
    </row>
    <row r="97" spans="2:10" x14ac:dyDescent="0.15">
      <c r="B97" s="139">
        <v>59</v>
      </c>
      <c r="C97" s="140" t="s">
        <v>428</v>
      </c>
      <c r="D97" s="140">
        <v>8</v>
      </c>
      <c r="E97" s="141">
        <v>1</v>
      </c>
      <c r="F97" s="150" t="s">
        <v>494</v>
      </c>
      <c r="G97" s="206" t="s">
        <v>428</v>
      </c>
      <c r="H97" s="206">
        <v>6</v>
      </c>
      <c r="I97" s="209">
        <v>7</v>
      </c>
      <c r="J97" s="193" t="s">
        <v>495</v>
      </c>
    </row>
    <row r="98" spans="2:10" x14ac:dyDescent="0.15">
      <c r="B98" s="139">
        <v>60</v>
      </c>
      <c r="C98" s="140" t="s">
        <v>428</v>
      </c>
      <c r="D98" s="140">
        <v>8</v>
      </c>
      <c r="E98" s="141">
        <v>2</v>
      </c>
      <c r="F98" s="150" t="s">
        <v>493</v>
      </c>
      <c r="G98" s="208"/>
      <c r="H98" s="208"/>
      <c r="I98" s="211"/>
      <c r="J98" s="212"/>
    </row>
    <row r="99" spans="2:10" x14ac:dyDescent="0.15">
      <c r="G99" s="136"/>
      <c r="H99" s="136"/>
      <c r="I99" s="137"/>
    </row>
    <row r="100" spans="2:10" x14ac:dyDescent="0.15">
      <c r="H100" s="133"/>
    </row>
    <row r="101" spans="2:10" x14ac:dyDescent="0.15">
      <c r="B101" s="132" t="s">
        <v>496</v>
      </c>
      <c r="H101" s="133"/>
    </row>
    <row r="102" spans="2:10" x14ac:dyDescent="0.15">
      <c r="B102" s="132"/>
      <c r="H102" s="133"/>
    </row>
    <row r="103" spans="2:10" x14ac:dyDescent="0.15">
      <c r="B103" s="132" t="s">
        <v>547</v>
      </c>
      <c r="G103" s="136"/>
      <c r="H103" s="136"/>
      <c r="I103" s="137"/>
    </row>
    <row r="104" spans="2:10" x14ac:dyDescent="0.15">
      <c r="B104" s="138" t="s">
        <v>425</v>
      </c>
      <c r="C104" s="175" t="s">
        <v>426</v>
      </c>
      <c r="D104" s="175"/>
      <c r="E104" s="175"/>
      <c r="F104" s="175"/>
      <c r="G104" s="176" t="s">
        <v>427</v>
      </c>
      <c r="H104" s="177"/>
      <c r="I104" s="177"/>
      <c r="J104" s="178"/>
    </row>
    <row r="105" spans="2:10" x14ac:dyDescent="0.15">
      <c r="B105" s="139">
        <v>61</v>
      </c>
      <c r="C105" s="151" t="s">
        <v>428</v>
      </c>
      <c r="D105" s="151">
        <v>7</v>
      </c>
      <c r="E105" s="152">
        <v>1</v>
      </c>
      <c r="F105" s="142" t="s">
        <v>458</v>
      </c>
      <c r="G105" s="179" t="s">
        <v>428</v>
      </c>
      <c r="H105" s="179">
        <v>6</v>
      </c>
      <c r="I105" s="180">
        <v>9</v>
      </c>
      <c r="J105" s="205" t="s">
        <v>474</v>
      </c>
    </row>
    <row r="106" spans="2:10" x14ac:dyDescent="0.15">
      <c r="B106" s="139">
        <v>62</v>
      </c>
      <c r="C106" s="151" t="s">
        <v>428</v>
      </c>
      <c r="D106" s="151">
        <v>7</v>
      </c>
      <c r="E106" s="152">
        <v>2</v>
      </c>
      <c r="F106" s="153" t="s">
        <v>459</v>
      </c>
      <c r="G106" s="179"/>
      <c r="H106" s="179"/>
      <c r="I106" s="180"/>
      <c r="J106" s="205"/>
    </row>
    <row r="107" spans="2:10" x14ac:dyDescent="0.15">
      <c r="B107" s="139">
        <v>63</v>
      </c>
      <c r="C107" s="151" t="s">
        <v>428</v>
      </c>
      <c r="D107" s="151">
        <v>7</v>
      </c>
      <c r="E107" s="152">
        <v>3</v>
      </c>
      <c r="F107" s="153" t="s">
        <v>460</v>
      </c>
      <c r="G107" s="179"/>
      <c r="H107" s="179"/>
      <c r="I107" s="180"/>
      <c r="J107" s="205"/>
    </row>
    <row r="108" spans="2:10" x14ac:dyDescent="0.15">
      <c r="B108" s="139">
        <v>64</v>
      </c>
      <c r="C108" s="151" t="s">
        <v>428</v>
      </c>
      <c r="D108" s="151">
        <v>7</v>
      </c>
      <c r="E108" s="152">
        <v>1</v>
      </c>
      <c r="F108" s="153" t="s">
        <v>497</v>
      </c>
      <c r="G108" s="179" t="s">
        <v>428</v>
      </c>
      <c r="H108" s="179">
        <v>5</v>
      </c>
      <c r="I108" s="180" t="s">
        <v>442</v>
      </c>
      <c r="J108" s="205" t="s">
        <v>436</v>
      </c>
    </row>
    <row r="109" spans="2:10" x14ac:dyDescent="0.15">
      <c r="B109" s="139">
        <v>65</v>
      </c>
      <c r="C109" s="151" t="s">
        <v>428</v>
      </c>
      <c r="D109" s="151">
        <v>7</v>
      </c>
      <c r="E109" s="152">
        <v>2</v>
      </c>
      <c r="F109" s="153" t="s">
        <v>459</v>
      </c>
      <c r="G109" s="179"/>
      <c r="H109" s="179"/>
      <c r="I109" s="180"/>
      <c r="J109" s="205"/>
    </row>
    <row r="110" spans="2:10" x14ac:dyDescent="0.15">
      <c r="B110" s="139">
        <v>66</v>
      </c>
      <c r="C110" s="151" t="s">
        <v>428</v>
      </c>
      <c r="D110" s="151">
        <v>7</v>
      </c>
      <c r="E110" s="152">
        <v>3</v>
      </c>
      <c r="F110" s="153" t="s">
        <v>460</v>
      </c>
      <c r="G110" s="179"/>
      <c r="H110" s="179"/>
      <c r="I110" s="180"/>
      <c r="J110" s="205"/>
    </row>
    <row r="111" spans="2:10" x14ac:dyDescent="0.15">
      <c r="G111" s="136"/>
      <c r="H111" s="136"/>
      <c r="I111" s="137"/>
    </row>
    <row r="112" spans="2:10" x14ac:dyDescent="0.15">
      <c r="B112" s="132" t="s">
        <v>548</v>
      </c>
      <c r="G112" s="136"/>
      <c r="H112" s="136"/>
      <c r="I112" s="137"/>
    </row>
    <row r="113" spans="1:10" x14ac:dyDescent="0.15">
      <c r="B113" s="138" t="s">
        <v>425</v>
      </c>
      <c r="C113" s="175" t="s">
        <v>426</v>
      </c>
      <c r="D113" s="175"/>
      <c r="E113" s="175"/>
      <c r="F113" s="175"/>
      <c r="G113" s="176" t="s">
        <v>427</v>
      </c>
      <c r="H113" s="177"/>
      <c r="I113" s="177"/>
      <c r="J113" s="178"/>
    </row>
    <row r="114" spans="1:10" ht="25.5" x14ac:dyDescent="0.15">
      <c r="B114" s="139">
        <v>67</v>
      </c>
      <c r="C114" s="151" t="s">
        <v>428</v>
      </c>
      <c r="D114" s="151">
        <v>9</v>
      </c>
      <c r="E114" s="152">
        <v>4</v>
      </c>
      <c r="F114" s="153" t="s">
        <v>461</v>
      </c>
      <c r="G114" s="151" t="s">
        <v>428</v>
      </c>
      <c r="H114" s="151">
        <v>6</v>
      </c>
      <c r="I114" s="152">
        <v>9</v>
      </c>
      <c r="J114" s="158" t="s">
        <v>474</v>
      </c>
    </row>
    <row r="115" spans="1:10" ht="27" x14ac:dyDescent="0.15">
      <c r="B115" s="139">
        <v>68</v>
      </c>
      <c r="C115" s="151" t="s">
        <v>428</v>
      </c>
      <c r="D115" s="151">
        <v>9</v>
      </c>
      <c r="E115" s="152">
        <v>4</v>
      </c>
      <c r="F115" s="153" t="s">
        <v>461</v>
      </c>
      <c r="G115" s="151" t="s">
        <v>428</v>
      </c>
      <c r="H115" s="151">
        <v>5</v>
      </c>
      <c r="I115" s="152" t="s">
        <v>442</v>
      </c>
      <c r="J115" s="158" t="s">
        <v>436</v>
      </c>
    </row>
    <row r="116" spans="1:10" x14ac:dyDescent="0.15">
      <c r="H116" s="133"/>
    </row>
    <row r="117" spans="1:10" x14ac:dyDescent="0.15">
      <c r="A117" s="132" t="s">
        <v>498</v>
      </c>
      <c r="B117" s="132"/>
      <c r="G117" s="136"/>
      <c r="H117" s="136"/>
      <c r="I117" s="137"/>
    </row>
    <row r="118" spans="1:10" x14ac:dyDescent="0.15">
      <c r="A118" s="132"/>
      <c r="B118" s="132"/>
      <c r="G118" s="136"/>
      <c r="H118" s="136"/>
      <c r="I118" s="137"/>
    </row>
    <row r="119" spans="1:10" x14ac:dyDescent="0.15">
      <c r="A119" s="132"/>
      <c r="B119" s="132" t="s">
        <v>499</v>
      </c>
      <c r="G119" s="136"/>
      <c r="H119" s="136"/>
      <c r="I119" s="137"/>
    </row>
    <row r="120" spans="1:10" x14ac:dyDescent="0.15">
      <c r="A120" s="132"/>
      <c r="B120" s="132"/>
      <c r="G120" s="136"/>
      <c r="H120" s="136"/>
      <c r="I120" s="137"/>
    </row>
    <row r="121" spans="1:10" x14ac:dyDescent="0.15">
      <c r="B121" s="132" t="s">
        <v>500</v>
      </c>
      <c r="G121" s="136"/>
      <c r="H121" s="136"/>
      <c r="I121" s="137"/>
    </row>
    <row r="122" spans="1:10" x14ac:dyDescent="0.15">
      <c r="B122" s="138" t="s">
        <v>425</v>
      </c>
      <c r="C122" s="175" t="s">
        <v>426</v>
      </c>
      <c r="D122" s="175"/>
      <c r="E122" s="175"/>
      <c r="F122" s="175"/>
      <c r="G122" s="176" t="s">
        <v>427</v>
      </c>
      <c r="H122" s="177"/>
      <c r="I122" s="177"/>
      <c r="J122" s="178"/>
    </row>
    <row r="123" spans="1:10" x14ac:dyDescent="0.15">
      <c r="B123" s="139">
        <v>69</v>
      </c>
      <c r="C123" s="151" t="s">
        <v>428</v>
      </c>
      <c r="D123" s="152" t="s">
        <v>430</v>
      </c>
      <c r="E123" s="152" t="s">
        <v>430</v>
      </c>
      <c r="F123" s="153" t="s">
        <v>431</v>
      </c>
      <c r="G123" s="179" t="s">
        <v>449</v>
      </c>
      <c r="H123" s="179">
        <v>10</v>
      </c>
      <c r="I123" s="180">
        <v>1</v>
      </c>
      <c r="J123" s="205" t="s">
        <v>462</v>
      </c>
    </row>
    <row r="124" spans="1:10" x14ac:dyDescent="0.15">
      <c r="B124" s="139">
        <v>70</v>
      </c>
      <c r="C124" s="151" t="s">
        <v>428</v>
      </c>
      <c r="D124" s="152" t="s">
        <v>430</v>
      </c>
      <c r="E124" s="152" t="s">
        <v>430</v>
      </c>
      <c r="F124" s="153" t="s">
        <v>432</v>
      </c>
      <c r="G124" s="179"/>
      <c r="H124" s="179"/>
      <c r="I124" s="180"/>
      <c r="J124" s="181"/>
    </row>
    <row r="125" spans="1:10" x14ac:dyDescent="0.15">
      <c r="B125" s="139">
        <v>71</v>
      </c>
      <c r="C125" s="151" t="s">
        <v>428</v>
      </c>
      <c r="D125" s="152" t="s">
        <v>430</v>
      </c>
      <c r="E125" s="152" t="s">
        <v>430</v>
      </c>
      <c r="F125" s="153" t="s">
        <v>433</v>
      </c>
      <c r="G125" s="179"/>
      <c r="H125" s="179"/>
      <c r="I125" s="180"/>
      <c r="J125" s="181"/>
    </row>
    <row r="126" spans="1:10" x14ac:dyDescent="0.15">
      <c r="G126" s="136"/>
      <c r="H126" s="136"/>
      <c r="I126" s="137"/>
      <c r="J126" s="135" t="s">
        <v>436</v>
      </c>
    </row>
    <row r="127" spans="1:10" x14ac:dyDescent="0.15">
      <c r="B127" s="132" t="s">
        <v>501</v>
      </c>
      <c r="G127" s="136"/>
      <c r="H127" s="136"/>
      <c r="I127" s="137"/>
    </row>
    <row r="128" spans="1:10" x14ac:dyDescent="0.15">
      <c r="B128" s="138" t="s">
        <v>425</v>
      </c>
      <c r="C128" s="175" t="s">
        <v>426</v>
      </c>
      <c r="D128" s="175"/>
      <c r="E128" s="175"/>
      <c r="F128" s="175"/>
      <c r="G128" s="176" t="s">
        <v>427</v>
      </c>
      <c r="H128" s="177"/>
      <c r="I128" s="177"/>
      <c r="J128" s="178"/>
    </row>
    <row r="129" spans="2:10" x14ac:dyDescent="0.15">
      <c r="B129" s="139">
        <v>71</v>
      </c>
      <c r="C129" s="140" t="s">
        <v>428</v>
      </c>
      <c r="D129" s="140">
        <v>1</v>
      </c>
      <c r="E129" s="141">
        <v>4</v>
      </c>
      <c r="F129" s="142" t="s">
        <v>434</v>
      </c>
      <c r="G129" s="215" t="s">
        <v>449</v>
      </c>
      <c r="H129" s="215">
        <v>10</v>
      </c>
      <c r="I129" s="216">
        <v>1</v>
      </c>
      <c r="J129" s="197" t="s">
        <v>502</v>
      </c>
    </row>
    <row r="130" spans="2:10" x14ac:dyDescent="0.15">
      <c r="B130" s="139">
        <v>72</v>
      </c>
      <c r="C130" s="140" t="s">
        <v>428</v>
      </c>
      <c r="D130" s="140">
        <v>1</v>
      </c>
      <c r="E130" s="141">
        <v>5</v>
      </c>
      <c r="F130" s="147" t="s">
        <v>556</v>
      </c>
      <c r="G130" s="215"/>
      <c r="H130" s="215"/>
      <c r="I130" s="216"/>
      <c r="J130" s="197"/>
    </row>
    <row r="131" spans="2:10" x14ac:dyDescent="0.15">
      <c r="B131" s="139">
        <v>73</v>
      </c>
      <c r="C131" s="140" t="s">
        <v>428</v>
      </c>
      <c r="D131" s="140">
        <v>2</v>
      </c>
      <c r="E131" s="141">
        <v>4</v>
      </c>
      <c r="F131" s="142" t="s">
        <v>476</v>
      </c>
      <c r="G131" s="215"/>
      <c r="H131" s="215"/>
      <c r="I131" s="216"/>
      <c r="J131" s="198"/>
    </row>
    <row r="132" spans="2:10" x14ac:dyDescent="0.15">
      <c r="B132" s="139">
        <v>74</v>
      </c>
      <c r="C132" s="140" t="s">
        <v>428</v>
      </c>
      <c r="D132" s="140">
        <v>2</v>
      </c>
      <c r="E132" s="141">
        <v>5</v>
      </c>
      <c r="F132" s="142" t="s">
        <v>437</v>
      </c>
      <c r="G132" s="215"/>
      <c r="H132" s="215"/>
      <c r="I132" s="216"/>
      <c r="J132" s="198"/>
    </row>
    <row r="133" spans="2:10" x14ac:dyDescent="0.15">
      <c r="B133" s="139">
        <v>75</v>
      </c>
      <c r="C133" s="140" t="s">
        <v>428</v>
      </c>
      <c r="D133" s="140">
        <v>6</v>
      </c>
      <c r="E133" s="141">
        <v>2</v>
      </c>
      <c r="F133" s="147" t="s">
        <v>553</v>
      </c>
      <c r="G133" s="215"/>
      <c r="H133" s="215"/>
      <c r="I133" s="216"/>
      <c r="J133" s="198"/>
    </row>
    <row r="134" spans="2:10" x14ac:dyDescent="0.15">
      <c r="G134" s="136"/>
      <c r="H134" s="136"/>
      <c r="I134" s="137"/>
    </row>
    <row r="135" spans="2:10" x14ac:dyDescent="0.15">
      <c r="B135" s="132" t="s">
        <v>503</v>
      </c>
      <c r="G135" s="136"/>
      <c r="H135" s="136"/>
      <c r="I135" s="137"/>
    </row>
    <row r="136" spans="2:10" x14ac:dyDescent="0.15">
      <c r="B136" s="138" t="s">
        <v>425</v>
      </c>
      <c r="C136" s="175" t="s">
        <v>426</v>
      </c>
      <c r="D136" s="175"/>
      <c r="E136" s="175"/>
      <c r="F136" s="175"/>
      <c r="G136" s="176" t="s">
        <v>427</v>
      </c>
      <c r="H136" s="177"/>
      <c r="I136" s="177"/>
      <c r="J136" s="178"/>
    </row>
    <row r="137" spans="2:10" x14ac:dyDescent="0.15">
      <c r="B137" s="139">
        <v>76</v>
      </c>
      <c r="C137" s="151" t="s">
        <v>428</v>
      </c>
      <c r="D137" s="151">
        <v>3</v>
      </c>
      <c r="E137" s="152">
        <v>3</v>
      </c>
      <c r="F137" s="142" t="s">
        <v>438</v>
      </c>
      <c r="G137" s="179" t="s">
        <v>449</v>
      </c>
      <c r="H137" s="179">
        <v>10</v>
      </c>
      <c r="I137" s="180">
        <v>1</v>
      </c>
      <c r="J137" s="205" t="s">
        <v>504</v>
      </c>
    </row>
    <row r="138" spans="2:10" x14ac:dyDescent="0.15">
      <c r="B138" s="139">
        <v>77</v>
      </c>
      <c r="C138" s="140" t="s">
        <v>428</v>
      </c>
      <c r="D138" s="140">
        <v>3</v>
      </c>
      <c r="E138" s="141">
        <v>4</v>
      </c>
      <c r="F138" s="147" t="s">
        <v>549</v>
      </c>
      <c r="G138" s="179"/>
      <c r="H138" s="179"/>
      <c r="I138" s="180"/>
      <c r="J138" s="205"/>
    </row>
    <row r="139" spans="2:10" x14ac:dyDescent="0.15">
      <c r="B139" s="139">
        <v>78</v>
      </c>
      <c r="C139" s="151" t="s">
        <v>428</v>
      </c>
      <c r="D139" s="151">
        <v>3</v>
      </c>
      <c r="E139" s="152">
        <v>6</v>
      </c>
      <c r="F139" s="153" t="s">
        <v>477</v>
      </c>
      <c r="G139" s="179"/>
      <c r="H139" s="179"/>
      <c r="I139" s="180"/>
      <c r="J139" s="181"/>
    </row>
    <row r="140" spans="2:10" x14ac:dyDescent="0.15">
      <c r="G140" s="136"/>
      <c r="H140" s="136"/>
      <c r="I140" s="137"/>
    </row>
    <row r="141" spans="2:10" x14ac:dyDescent="0.15">
      <c r="B141" s="132" t="s">
        <v>505</v>
      </c>
      <c r="G141" s="136"/>
      <c r="H141" s="136"/>
      <c r="I141" s="137"/>
    </row>
    <row r="142" spans="2:10" x14ac:dyDescent="0.15">
      <c r="B142" s="138" t="s">
        <v>425</v>
      </c>
      <c r="C142" s="175" t="s">
        <v>426</v>
      </c>
      <c r="D142" s="175"/>
      <c r="E142" s="175"/>
      <c r="F142" s="175"/>
      <c r="G142" s="176" t="s">
        <v>427</v>
      </c>
      <c r="H142" s="177"/>
      <c r="I142" s="177"/>
      <c r="J142" s="178"/>
    </row>
    <row r="143" spans="2:10" x14ac:dyDescent="0.15">
      <c r="B143" s="139">
        <v>79</v>
      </c>
      <c r="C143" s="151" t="s">
        <v>428</v>
      </c>
      <c r="D143" s="151">
        <v>5</v>
      </c>
      <c r="E143" s="152">
        <v>1</v>
      </c>
      <c r="F143" s="153" t="s">
        <v>441</v>
      </c>
      <c r="G143" s="199" t="s">
        <v>449</v>
      </c>
      <c r="H143" s="199">
        <v>10</v>
      </c>
      <c r="I143" s="202">
        <v>1</v>
      </c>
      <c r="J143" s="213" t="s">
        <v>504</v>
      </c>
    </row>
    <row r="144" spans="2:10" ht="27" x14ac:dyDescent="0.15">
      <c r="B144" s="139">
        <v>80</v>
      </c>
      <c r="C144" s="140" t="s">
        <v>428</v>
      </c>
      <c r="D144" s="140">
        <v>5</v>
      </c>
      <c r="E144" s="141" t="s">
        <v>442</v>
      </c>
      <c r="F144" s="147" t="s">
        <v>436</v>
      </c>
      <c r="G144" s="201"/>
      <c r="H144" s="201"/>
      <c r="I144" s="204"/>
      <c r="J144" s="217"/>
    </row>
    <row r="145" spans="2:10" x14ac:dyDescent="0.15">
      <c r="G145" s="136"/>
      <c r="H145" s="136"/>
      <c r="I145" s="137"/>
    </row>
    <row r="146" spans="2:10" x14ac:dyDescent="0.15">
      <c r="B146" s="132" t="s">
        <v>506</v>
      </c>
      <c r="G146" s="136"/>
      <c r="H146" s="136"/>
      <c r="I146" s="137"/>
    </row>
    <row r="147" spans="2:10" x14ac:dyDescent="0.15">
      <c r="B147" s="138" t="s">
        <v>425</v>
      </c>
      <c r="C147" s="175" t="s">
        <v>426</v>
      </c>
      <c r="D147" s="175"/>
      <c r="E147" s="175"/>
      <c r="F147" s="175"/>
      <c r="G147" s="176" t="s">
        <v>427</v>
      </c>
      <c r="H147" s="177"/>
      <c r="I147" s="177"/>
      <c r="J147" s="178"/>
    </row>
    <row r="148" spans="2:10" x14ac:dyDescent="0.15">
      <c r="B148" s="139">
        <v>81</v>
      </c>
      <c r="C148" s="140" t="s">
        <v>428</v>
      </c>
      <c r="D148" s="140">
        <v>6</v>
      </c>
      <c r="E148" s="141">
        <v>3</v>
      </c>
      <c r="F148" s="142" t="s">
        <v>507</v>
      </c>
      <c r="G148" s="215" t="s">
        <v>449</v>
      </c>
      <c r="H148" s="215">
        <v>10</v>
      </c>
      <c r="I148" s="216">
        <v>1</v>
      </c>
      <c r="J148" s="197" t="s">
        <v>504</v>
      </c>
    </row>
    <row r="149" spans="2:10" x14ac:dyDescent="0.15">
      <c r="B149" s="139">
        <v>82</v>
      </c>
      <c r="C149" s="140" t="s">
        <v>428</v>
      </c>
      <c r="D149" s="169">
        <v>6</v>
      </c>
      <c r="E149" s="170">
        <v>6</v>
      </c>
      <c r="F149" s="147" t="s">
        <v>562</v>
      </c>
      <c r="G149" s="215"/>
      <c r="H149" s="215"/>
      <c r="I149" s="216"/>
      <c r="J149" s="197"/>
    </row>
    <row r="150" spans="2:10" x14ac:dyDescent="0.15">
      <c r="B150" s="139">
        <v>83</v>
      </c>
      <c r="C150" s="140" t="s">
        <v>449</v>
      </c>
      <c r="D150" s="182" t="s">
        <v>568</v>
      </c>
      <c r="E150" s="183"/>
      <c r="F150" s="147" t="s">
        <v>469</v>
      </c>
      <c r="G150" s="215"/>
      <c r="H150" s="215"/>
      <c r="I150" s="216"/>
      <c r="J150" s="197"/>
    </row>
    <row r="151" spans="2:10" ht="24.75" x14ac:dyDescent="0.15">
      <c r="B151" s="139">
        <v>84</v>
      </c>
      <c r="C151" s="140" t="s">
        <v>428</v>
      </c>
      <c r="D151" s="140">
        <v>6</v>
      </c>
      <c r="E151" s="141">
        <v>9</v>
      </c>
      <c r="F151" s="147" t="s">
        <v>454</v>
      </c>
      <c r="G151" s="215"/>
      <c r="H151" s="215"/>
      <c r="I151" s="216"/>
      <c r="J151" s="198"/>
    </row>
    <row r="152" spans="2:10" x14ac:dyDescent="0.15">
      <c r="G152" s="136"/>
      <c r="H152" s="136"/>
      <c r="I152" s="137"/>
    </row>
    <row r="153" spans="2:10" x14ac:dyDescent="0.15">
      <c r="B153" s="132" t="s">
        <v>508</v>
      </c>
      <c r="G153" s="136"/>
      <c r="H153" s="136"/>
      <c r="I153" s="137"/>
    </row>
    <row r="154" spans="2:10" x14ac:dyDescent="0.15">
      <c r="B154" s="138" t="s">
        <v>425</v>
      </c>
      <c r="C154" s="175" t="s">
        <v>426</v>
      </c>
      <c r="D154" s="175"/>
      <c r="E154" s="175"/>
      <c r="F154" s="175"/>
      <c r="G154" s="176" t="s">
        <v>427</v>
      </c>
      <c r="H154" s="177"/>
      <c r="I154" s="177"/>
      <c r="J154" s="178"/>
    </row>
    <row r="155" spans="2:10" x14ac:dyDescent="0.15">
      <c r="B155" s="139">
        <v>85</v>
      </c>
      <c r="C155" s="151" t="s">
        <v>428</v>
      </c>
      <c r="D155" s="151">
        <v>7</v>
      </c>
      <c r="E155" s="152">
        <v>1</v>
      </c>
      <c r="F155" s="153" t="s">
        <v>497</v>
      </c>
      <c r="G155" s="179" t="s">
        <v>449</v>
      </c>
      <c r="H155" s="179">
        <v>10</v>
      </c>
      <c r="I155" s="180">
        <v>1</v>
      </c>
      <c r="J155" s="205" t="s">
        <v>504</v>
      </c>
    </row>
    <row r="156" spans="2:10" x14ac:dyDescent="0.15">
      <c r="B156" s="139">
        <v>86</v>
      </c>
      <c r="C156" s="151" t="s">
        <v>428</v>
      </c>
      <c r="D156" s="151">
        <v>7</v>
      </c>
      <c r="E156" s="152">
        <v>2</v>
      </c>
      <c r="F156" s="153" t="s">
        <v>459</v>
      </c>
      <c r="G156" s="179"/>
      <c r="H156" s="179"/>
      <c r="I156" s="180"/>
      <c r="J156" s="181"/>
    </row>
    <row r="157" spans="2:10" x14ac:dyDescent="0.15">
      <c r="B157" s="139">
        <v>87</v>
      </c>
      <c r="C157" s="151" t="s">
        <v>428</v>
      </c>
      <c r="D157" s="151">
        <v>7</v>
      </c>
      <c r="E157" s="152">
        <v>3</v>
      </c>
      <c r="F157" s="153" t="s">
        <v>460</v>
      </c>
      <c r="G157" s="179"/>
      <c r="H157" s="179"/>
      <c r="I157" s="180"/>
      <c r="J157" s="181"/>
    </row>
    <row r="158" spans="2:10" x14ac:dyDescent="0.15">
      <c r="G158" s="136"/>
      <c r="H158" s="136"/>
      <c r="I158" s="137"/>
    </row>
    <row r="159" spans="2:10" x14ac:dyDescent="0.15">
      <c r="B159" s="132" t="s">
        <v>509</v>
      </c>
      <c r="G159" s="136"/>
      <c r="H159" s="136"/>
      <c r="I159" s="137"/>
    </row>
    <row r="160" spans="2:10" x14ac:dyDescent="0.15">
      <c r="B160" s="138" t="s">
        <v>425</v>
      </c>
      <c r="C160" s="175" t="s">
        <v>426</v>
      </c>
      <c r="D160" s="175"/>
      <c r="E160" s="175"/>
      <c r="F160" s="175"/>
      <c r="G160" s="176" t="s">
        <v>427</v>
      </c>
      <c r="H160" s="177"/>
      <c r="I160" s="177"/>
      <c r="J160" s="178"/>
    </row>
    <row r="161" spans="1:10" ht="27" x14ac:dyDescent="0.15">
      <c r="B161" s="139">
        <v>88</v>
      </c>
      <c r="C161" s="151" t="s">
        <v>428</v>
      </c>
      <c r="D161" s="151">
        <v>9</v>
      </c>
      <c r="E161" s="152">
        <v>4</v>
      </c>
      <c r="F161" s="153" t="s">
        <v>461</v>
      </c>
      <c r="G161" s="151" t="s">
        <v>510</v>
      </c>
      <c r="H161" s="151">
        <v>10</v>
      </c>
      <c r="I161" s="152">
        <v>1</v>
      </c>
      <c r="J161" s="158" t="s">
        <v>504</v>
      </c>
    </row>
    <row r="162" spans="1:10" x14ac:dyDescent="0.15">
      <c r="H162" s="133"/>
    </row>
    <row r="163" spans="1:10" x14ac:dyDescent="0.15">
      <c r="A163" s="132" t="s">
        <v>511</v>
      </c>
      <c r="B163" s="132"/>
      <c r="G163" s="136"/>
      <c r="H163" s="136"/>
      <c r="I163" s="137"/>
    </row>
    <row r="164" spans="1:10" x14ac:dyDescent="0.15">
      <c r="A164" s="132"/>
      <c r="B164" s="132"/>
      <c r="G164" s="136"/>
      <c r="H164" s="136"/>
      <c r="I164" s="137"/>
    </row>
    <row r="165" spans="1:10" x14ac:dyDescent="0.15">
      <c r="A165" s="132"/>
      <c r="B165" s="132" t="s">
        <v>512</v>
      </c>
      <c r="G165" s="136"/>
      <c r="H165" s="136"/>
      <c r="I165" s="137"/>
    </row>
    <row r="166" spans="1:10" x14ac:dyDescent="0.15">
      <c r="B166" s="132"/>
      <c r="G166" s="136"/>
      <c r="H166" s="136"/>
      <c r="I166" s="137"/>
    </row>
    <row r="167" spans="1:10" x14ac:dyDescent="0.15">
      <c r="B167" s="132" t="s">
        <v>513</v>
      </c>
      <c r="G167" s="136"/>
      <c r="H167" s="136"/>
      <c r="I167" s="137"/>
    </row>
    <row r="168" spans="1:10" x14ac:dyDescent="0.15">
      <c r="B168" s="138" t="s">
        <v>425</v>
      </c>
      <c r="C168" s="175" t="s">
        <v>426</v>
      </c>
      <c r="D168" s="175"/>
      <c r="E168" s="175"/>
      <c r="F168" s="175"/>
      <c r="G168" s="176" t="s">
        <v>427</v>
      </c>
      <c r="H168" s="177"/>
      <c r="I168" s="177"/>
      <c r="J168" s="178"/>
    </row>
    <row r="169" spans="1:10" x14ac:dyDescent="0.15">
      <c r="B169" s="139">
        <v>89</v>
      </c>
      <c r="C169" s="151" t="s">
        <v>428</v>
      </c>
      <c r="D169" s="152" t="s">
        <v>430</v>
      </c>
      <c r="E169" s="152" t="s">
        <v>430</v>
      </c>
      <c r="F169" s="153" t="s">
        <v>431</v>
      </c>
      <c r="G169" s="179" t="s">
        <v>449</v>
      </c>
      <c r="H169" s="179">
        <v>11</v>
      </c>
      <c r="I169" s="180">
        <v>1</v>
      </c>
      <c r="J169" s="205" t="s">
        <v>514</v>
      </c>
    </row>
    <row r="170" spans="1:10" x14ac:dyDescent="0.15">
      <c r="B170" s="139">
        <v>90</v>
      </c>
      <c r="C170" s="151" t="s">
        <v>428</v>
      </c>
      <c r="D170" s="152" t="s">
        <v>430</v>
      </c>
      <c r="E170" s="152" t="s">
        <v>430</v>
      </c>
      <c r="F170" s="153" t="s">
        <v>432</v>
      </c>
      <c r="G170" s="179"/>
      <c r="H170" s="179"/>
      <c r="I170" s="180"/>
      <c r="J170" s="181"/>
    </row>
    <row r="171" spans="1:10" x14ac:dyDescent="0.15">
      <c r="B171" s="139">
        <v>91</v>
      </c>
      <c r="C171" s="151" t="s">
        <v>428</v>
      </c>
      <c r="D171" s="152" t="s">
        <v>430</v>
      </c>
      <c r="E171" s="152" t="s">
        <v>430</v>
      </c>
      <c r="F171" s="153" t="s">
        <v>433</v>
      </c>
      <c r="G171" s="179"/>
      <c r="H171" s="179"/>
      <c r="I171" s="180"/>
      <c r="J171" s="181"/>
    </row>
    <row r="172" spans="1:10" x14ac:dyDescent="0.15">
      <c r="G172" s="136"/>
      <c r="H172" s="136"/>
      <c r="I172" s="137"/>
      <c r="J172" s="135" t="s">
        <v>436</v>
      </c>
    </row>
    <row r="173" spans="1:10" x14ac:dyDescent="0.15">
      <c r="B173" s="132" t="s">
        <v>515</v>
      </c>
      <c r="G173" s="136"/>
      <c r="H173" s="136"/>
      <c r="I173" s="137"/>
    </row>
    <row r="174" spans="1:10" x14ac:dyDescent="0.15">
      <c r="B174" s="138" t="s">
        <v>425</v>
      </c>
      <c r="C174" s="175" t="s">
        <v>426</v>
      </c>
      <c r="D174" s="175"/>
      <c r="E174" s="175"/>
      <c r="F174" s="175"/>
      <c r="G174" s="176" t="s">
        <v>427</v>
      </c>
      <c r="H174" s="177"/>
      <c r="I174" s="177"/>
      <c r="J174" s="178"/>
    </row>
    <row r="175" spans="1:10" x14ac:dyDescent="0.15">
      <c r="B175" s="139">
        <v>92</v>
      </c>
      <c r="C175" s="140" t="s">
        <v>428</v>
      </c>
      <c r="D175" s="140">
        <v>1</v>
      </c>
      <c r="E175" s="141">
        <v>4</v>
      </c>
      <c r="F175" s="142" t="s">
        <v>434</v>
      </c>
      <c r="G175" s="215" t="s">
        <v>449</v>
      </c>
      <c r="H175" s="215">
        <v>11</v>
      </c>
      <c r="I175" s="216">
        <v>1</v>
      </c>
      <c r="J175" s="197" t="s">
        <v>463</v>
      </c>
    </row>
    <row r="176" spans="1:10" x14ac:dyDescent="0.15">
      <c r="B176" s="139">
        <v>93</v>
      </c>
      <c r="C176" s="140" t="s">
        <v>428</v>
      </c>
      <c r="D176" s="140">
        <v>1</v>
      </c>
      <c r="E176" s="141">
        <v>5</v>
      </c>
      <c r="F176" s="147" t="s">
        <v>556</v>
      </c>
      <c r="G176" s="215"/>
      <c r="H176" s="215"/>
      <c r="I176" s="216"/>
      <c r="J176" s="197"/>
    </row>
    <row r="177" spans="2:10" x14ac:dyDescent="0.15">
      <c r="B177" s="139">
        <v>94</v>
      </c>
      <c r="C177" s="140" t="s">
        <v>428</v>
      </c>
      <c r="D177" s="140">
        <v>2</v>
      </c>
      <c r="E177" s="141">
        <v>4</v>
      </c>
      <c r="F177" s="142" t="s">
        <v>476</v>
      </c>
      <c r="G177" s="215"/>
      <c r="H177" s="215"/>
      <c r="I177" s="216"/>
      <c r="J177" s="198"/>
    </row>
    <row r="178" spans="2:10" x14ac:dyDescent="0.15">
      <c r="B178" s="139">
        <v>95</v>
      </c>
      <c r="C178" s="140" t="s">
        <v>428</v>
      </c>
      <c r="D178" s="140">
        <v>2</v>
      </c>
      <c r="E178" s="141">
        <v>5</v>
      </c>
      <c r="F178" s="142" t="s">
        <v>437</v>
      </c>
      <c r="G178" s="215"/>
      <c r="H178" s="215"/>
      <c r="I178" s="216"/>
      <c r="J178" s="198"/>
    </row>
    <row r="179" spans="2:10" x14ac:dyDescent="0.15">
      <c r="B179" s="139">
        <v>96</v>
      </c>
      <c r="C179" s="140" t="s">
        <v>428</v>
      </c>
      <c r="D179" s="140">
        <v>6</v>
      </c>
      <c r="E179" s="141">
        <v>2</v>
      </c>
      <c r="F179" s="147" t="s">
        <v>553</v>
      </c>
      <c r="G179" s="215"/>
      <c r="H179" s="215"/>
      <c r="I179" s="216"/>
      <c r="J179" s="198"/>
    </row>
    <row r="180" spans="2:10" x14ac:dyDescent="0.15">
      <c r="G180" s="136"/>
      <c r="H180" s="136"/>
      <c r="I180" s="137"/>
    </row>
    <row r="181" spans="2:10" x14ac:dyDescent="0.15">
      <c r="B181" s="132" t="s">
        <v>516</v>
      </c>
      <c r="G181" s="136"/>
      <c r="H181" s="136"/>
      <c r="I181" s="137"/>
    </row>
    <row r="182" spans="2:10" x14ac:dyDescent="0.15">
      <c r="B182" s="138" t="s">
        <v>425</v>
      </c>
      <c r="C182" s="175" t="s">
        <v>426</v>
      </c>
      <c r="D182" s="175"/>
      <c r="E182" s="175"/>
      <c r="F182" s="175"/>
      <c r="G182" s="176" t="s">
        <v>427</v>
      </c>
      <c r="H182" s="177"/>
      <c r="I182" s="177"/>
      <c r="J182" s="178"/>
    </row>
    <row r="183" spans="2:10" x14ac:dyDescent="0.15">
      <c r="B183" s="139">
        <v>97</v>
      </c>
      <c r="C183" s="151" t="s">
        <v>428</v>
      </c>
      <c r="D183" s="151">
        <v>3</v>
      </c>
      <c r="E183" s="152">
        <v>3</v>
      </c>
      <c r="F183" s="142" t="s">
        <v>438</v>
      </c>
      <c r="G183" s="179" t="s">
        <v>449</v>
      </c>
      <c r="H183" s="179">
        <v>11</v>
      </c>
      <c r="I183" s="180">
        <v>1</v>
      </c>
      <c r="J183" s="205" t="s">
        <v>463</v>
      </c>
    </row>
    <row r="184" spans="2:10" x14ac:dyDescent="0.15">
      <c r="B184" s="139">
        <v>98</v>
      </c>
      <c r="C184" s="140" t="s">
        <v>428</v>
      </c>
      <c r="D184" s="140">
        <v>3</v>
      </c>
      <c r="E184" s="141">
        <v>4</v>
      </c>
      <c r="F184" s="147" t="s">
        <v>549</v>
      </c>
      <c r="G184" s="179"/>
      <c r="H184" s="179"/>
      <c r="I184" s="180"/>
      <c r="J184" s="205"/>
    </row>
    <row r="185" spans="2:10" x14ac:dyDescent="0.15">
      <c r="B185" s="139">
        <v>99</v>
      </c>
      <c r="C185" s="151" t="s">
        <v>428</v>
      </c>
      <c r="D185" s="151">
        <v>3</v>
      </c>
      <c r="E185" s="152">
        <v>6</v>
      </c>
      <c r="F185" s="153" t="s">
        <v>477</v>
      </c>
      <c r="G185" s="179"/>
      <c r="H185" s="179"/>
      <c r="I185" s="180"/>
      <c r="J185" s="181"/>
    </row>
    <row r="186" spans="2:10" x14ac:dyDescent="0.15">
      <c r="G186" s="136"/>
      <c r="H186" s="136"/>
      <c r="I186" s="137"/>
    </row>
    <row r="187" spans="2:10" x14ac:dyDescent="0.15">
      <c r="B187" s="132" t="s">
        <v>517</v>
      </c>
      <c r="G187" s="136"/>
      <c r="H187" s="136"/>
      <c r="I187" s="137"/>
    </row>
    <row r="188" spans="2:10" x14ac:dyDescent="0.15">
      <c r="B188" s="138" t="s">
        <v>425</v>
      </c>
      <c r="C188" s="175" t="s">
        <v>426</v>
      </c>
      <c r="D188" s="175"/>
      <c r="E188" s="175"/>
      <c r="F188" s="175"/>
      <c r="G188" s="176" t="s">
        <v>427</v>
      </c>
      <c r="H188" s="177"/>
      <c r="I188" s="177"/>
      <c r="J188" s="178"/>
    </row>
    <row r="189" spans="2:10" x14ac:dyDescent="0.15">
      <c r="B189" s="139">
        <v>100</v>
      </c>
      <c r="C189" s="151" t="s">
        <v>428</v>
      </c>
      <c r="D189" s="151">
        <v>5</v>
      </c>
      <c r="E189" s="152">
        <v>1</v>
      </c>
      <c r="F189" s="153" t="s">
        <v>441</v>
      </c>
      <c r="G189" s="199" t="s">
        <v>449</v>
      </c>
      <c r="H189" s="199">
        <v>11</v>
      </c>
      <c r="I189" s="202">
        <v>1</v>
      </c>
      <c r="J189" s="213" t="s">
        <v>463</v>
      </c>
    </row>
    <row r="190" spans="2:10" ht="27" x14ac:dyDescent="0.15">
      <c r="B190" s="139">
        <v>101</v>
      </c>
      <c r="C190" s="151" t="s">
        <v>428</v>
      </c>
      <c r="D190" s="151">
        <v>5</v>
      </c>
      <c r="E190" s="152" t="s">
        <v>442</v>
      </c>
      <c r="F190" s="147" t="s">
        <v>436</v>
      </c>
      <c r="G190" s="201"/>
      <c r="H190" s="201"/>
      <c r="I190" s="204"/>
      <c r="J190" s="217"/>
    </row>
    <row r="191" spans="2:10" x14ac:dyDescent="0.15">
      <c r="G191" s="136"/>
      <c r="H191" s="136"/>
      <c r="I191" s="137"/>
    </row>
    <row r="192" spans="2:10" x14ac:dyDescent="0.15">
      <c r="B192" s="132" t="s">
        <v>518</v>
      </c>
      <c r="G192" s="136"/>
      <c r="H192" s="136"/>
      <c r="I192" s="137"/>
    </row>
    <row r="193" spans="2:10" x14ac:dyDescent="0.15">
      <c r="B193" s="138" t="s">
        <v>425</v>
      </c>
      <c r="C193" s="175" t="s">
        <v>426</v>
      </c>
      <c r="D193" s="175"/>
      <c r="E193" s="175"/>
      <c r="F193" s="175"/>
      <c r="G193" s="176" t="s">
        <v>427</v>
      </c>
      <c r="H193" s="177"/>
      <c r="I193" s="177"/>
      <c r="J193" s="178"/>
    </row>
    <row r="194" spans="2:10" x14ac:dyDescent="0.15">
      <c r="B194" s="139">
        <v>102</v>
      </c>
      <c r="C194" s="151" t="s">
        <v>428</v>
      </c>
      <c r="D194" s="151">
        <v>6</v>
      </c>
      <c r="E194" s="152">
        <v>3</v>
      </c>
      <c r="F194" s="153" t="s">
        <v>507</v>
      </c>
      <c r="G194" s="179" t="s">
        <v>449</v>
      </c>
      <c r="H194" s="179">
        <v>11</v>
      </c>
      <c r="I194" s="180">
        <v>1</v>
      </c>
      <c r="J194" s="205" t="s">
        <v>463</v>
      </c>
    </row>
    <row r="195" spans="2:10" x14ac:dyDescent="0.15">
      <c r="B195" s="139">
        <v>103</v>
      </c>
      <c r="C195" s="151" t="s">
        <v>428</v>
      </c>
      <c r="D195" s="169">
        <v>6</v>
      </c>
      <c r="E195" s="170">
        <v>6</v>
      </c>
      <c r="F195" s="147" t="s">
        <v>562</v>
      </c>
      <c r="G195" s="179"/>
      <c r="H195" s="179"/>
      <c r="I195" s="180"/>
      <c r="J195" s="205"/>
    </row>
    <row r="196" spans="2:10" x14ac:dyDescent="0.15">
      <c r="B196" s="139">
        <v>104</v>
      </c>
      <c r="C196" s="151" t="s">
        <v>449</v>
      </c>
      <c r="D196" s="218" t="s">
        <v>568</v>
      </c>
      <c r="E196" s="183"/>
      <c r="F196" s="154" t="s">
        <v>469</v>
      </c>
      <c r="G196" s="179"/>
      <c r="H196" s="179"/>
      <c r="I196" s="180"/>
      <c r="J196" s="205"/>
    </row>
    <row r="197" spans="2:10" ht="24.75" x14ac:dyDescent="0.15">
      <c r="B197" s="139">
        <v>105</v>
      </c>
      <c r="C197" s="151" t="s">
        <v>428</v>
      </c>
      <c r="D197" s="151">
        <v>6</v>
      </c>
      <c r="E197" s="152">
        <v>9</v>
      </c>
      <c r="F197" s="171" t="s">
        <v>454</v>
      </c>
      <c r="G197" s="179"/>
      <c r="H197" s="179"/>
      <c r="I197" s="180"/>
      <c r="J197" s="181"/>
    </row>
    <row r="198" spans="2:10" x14ac:dyDescent="0.15">
      <c r="G198" s="136"/>
      <c r="H198" s="136"/>
      <c r="I198" s="137"/>
    </row>
    <row r="199" spans="2:10" x14ac:dyDescent="0.15">
      <c r="B199" s="132" t="s">
        <v>519</v>
      </c>
      <c r="G199" s="136"/>
      <c r="H199" s="136"/>
      <c r="I199" s="137"/>
    </row>
    <row r="200" spans="2:10" x14ac:dyDescent="0.15">
      <c r="B200" s="138" t="s">
        <v>425</v>
      </c>
      <c r="C200" s="175" t="s">
        <v>426</v>
      </c>
      <c r="D200" s="175"/>
      <c r="E200" s="175"/>
      <c r="F200" s="175"/>
      <c r="G200" s="176" t="s">
        <v>427</v>
      </c>
      <c r="H200" s="177"/>
      <c r="I200" s="177"/>
      <c r="J200" s="178"/>
    </row>
    <row r="201" spans="2:10" x14ac:dyDescent="0.15">
      <c r="B201" s="139">
        <v>106</v>
      </c>
      <c r="C201" s="151" t="s">
        <v>428</v>
      </c>
      <c r="D201" s="151">
        <v>7</v>
      </c>
      <c r="E201" s="152">
        <v>1</v>
      </c>
      <c r="F201" s="153" t="s">
        <v>497</v>
      </c>
      <c r="G201" s="179" t="s">
        <v>449</v>
      </c>
      <c r="H201" s="179">
        <v>11</v>
      </c>
      <c r="I201" s="180">
        <v>1</v>
      </c>
      <c r="J201" s="205" t="s">
        <v>463</v>
      </c>
    </row>
    <row r="202" spans="2:10" x14ac:dyDescent="0.15">
      <c r="B202" s="139">
        <v>107</v>
      </c>
      <c r="C202" s="151" t="s">
        <v>428</v>
      </c>
      <c r="D202" s="151">
        <v>7</v>
      </c>
      <c r="E202" s="152">
        <v>2</v>
      </c>
      <c r="F202" s="153" t="s">
        <v>459</v>
      </c>
      <c r="G202" s="179"/>
      <c r="H202" s="179"/>
      <c r="I202" s="180"/>
      <c r="J202" s="181"/>
    </row>
    <row r="203" spans="2:10" x14ac:dyDescent="0.15">
      <c r="B203" s="139">
        <v>108</v>
      </c>
      <c r="C203" s="151" t="s">
        <v>428</v>
      </c>
      <c r="D203" s="151">
        <v>7</v>
      </c>
      <c r="E203" s="152">
        <v>3</v>
      </c>
      <c r="F203" s="153" t="s">
        <v>460</v>
      </c>
      <c r="G203" s="179"/>
      <c r="H203" s="179"/>
      <c r="I203" s="180"/>
      <c r="J203" s="181"/>
    </row>
    <row r="204" spans="2:10" x14ac:dyDescent="0.15">
      <c r="G204" s="136"/>
      <c r="H204" s="136"/>
      <c r="I204" s="137"/>
    </row>
    <row r="205" spans="2:10" x14ac:dyDescent="0.15">
      <c r="B205" s="132" t="s">
        <v>520</v>
      </c>
      <c r="G205" s="136"/>
      <c r="H205" s="136"/>
      <c r="I205" s="137"/>
    </row>
    <row r="206" spans="2:10" x14ac:dyDescent="0.15">
      <c r="B206" s="138" t="s">
        <v>425</v>
      </c>
      <c r="C206" s="175" t="s">
        <v>426</v>
      </c>
      <c r="D206" s="175"/>
      <c r="E206" s="175"/>
      <c r="F206" s="175"/>
      <c r="G206" s="176" t="s">
        <v>427</v>
      </c>
      <c r="H206" s="177"/>
      <c r="I206" s="177"/>
      <c r="J206" s="178"/>
    </row>
    <row r="207" spans="2:10" ht="27" x14ac:dyDescent="0.15">
      <c r="B207" s="139">
        <v>109</v>
      </c>
      <c r="C207" s="151" t="s">
        <v>428</v>
      </c>
      <c r="D207" s="151">
        <v>9</v>
      </c>
      <c r="E207" s="152">
        <v>4</v>
      </c>
      <c r="F207" s="153" t="s">
        <v>461</v>
      </c>
      <c r="G207" s="151" t="s">
        <v>510</v>
      </c>
      <c r="H207" s="151">
        <v>11</v>
      </c>
      <c r="I207" s="152">
        <v>1</v>
      </c>
      <c r="J207" s="158" t="s">
        <v>463</v>
      </c>
    </row>
    <row r="208" spans="2:10" x14ac:dyDescent="0.15">
      <c r="H208" s="133"/>
    </row>
    <row r="209" spans="1:10" x14ac:dyDescent="0.15">
      <c r="A209" s="132" t="s">
        <v>521</v>
      </c>
      <c r="B209" s="132"/>
      <c r="G209" s="136"/>
      <c r="H209" s="136"/>
      <c r="I209" s="137"/>
    </row>
    <row r="210" spans="1:10" x14ac:dyDescent="0.15">
      <c r="A210" s="132"/>
      <c r="B210" s="132"/>
      <c r="G210" s="136"/>
      <c r="H210" s="136"/>
      <c r="I210" s="137"/>
    </row>
    <row r="211" spans="1:10" x14ac:dyDescent="0.15">
      <c r="A211" s="132"/>
      <c r="B211" s="132" t="s">
        <v>522</v>
      </c>
      <c r="G211" s="136"/>
      <c r="H211" s="136"/>
      <c r="I211" s="137"/>
    </row>
    <row r="212" spans="1:10" x14ac:dyDescent="0.15">
      <c r="B212" s="132"/>
      <c r="G212" s="136"/>
      <c r="H212" s="136"/>
      <c r="I212" s="137"/>
    </row>
    <row r="213" spans="1:10" x14ac:dyDescent="0.15">
      <c r="B213" s="132" t="s">
        <v>523</v>
      </c>
      <c r="G213" s="136"/>
      <c r="H213" s="136"/>
      <c r="I213" s="137"/>
    </row>
    <row r="214" spans="1:10" x14ac:dyDescent="0.15">
      <c r="B214" s="138" t="s">
        <v>425</v>
      </c>
      <c r="C214" s="175" t="s">
        <v>426</v>
      </c>
      <c r="D214" s="175"/>
      <c r="E214" s="175"/>
      <c r="F214" s="175"/>
      <c r="G214" s="176" t="s">
        <v>427</v>
      </c>
      <c r="H214" s="177"/>
      <c r="I214" s="177"/>
      <c r="J214" s="178"/>
    </row>
    <row r="215" spans="1:10" x14ac:dyDescent="0.15">
      <c r="B215" s="139">
        <v>110</v>
      </c>
      <c r="C215" s="151" t="s">
        <v>428</v>
      </c>
      <c r="D215" s="152" t="s">
        <v>430</v>
      </c>
      <c r="E215" s="152" t="s">
        <v>430</v>
      </c>
      <c r="F215" s="153" t="s">
        <v>431</v>
      </c>
      <c r="G215" s="179" t="s">
        <v>449</v>
      </c>
      <c r="H215" s="179">
        <v>12</v>
      </c>
      <c r="I215" s="180" t="s">
        <v>524</v>
      </c>
      <c r="J215" s="205" t="s">
        <v>525</v>
      </c>
    </row>
    <row r="216" spans="1:10" x14ac:dyDescent="0.15">
      <c r="B216" s="139">
        <v>111</v>
      </c>
      <c r="C216" s="151" t="s">
        <v>428</v>
      </c>
      <c r="D216" s="152" t="s">
        <v>430</v>
      </c>
      <c r="E216" s="152" t="s">
        <v>430</v>
      </c>
      <c r="F216" s="153" t="s">
        <v>432</v>
      </c>
      <c r="G216" s="179"/>
      <c r="H216" s="179"/>
      <c r="I216" s="180"/>
      <c r="J216" s="181"/>
    </row>
    <row r="217" spans="1:10" x14ac:dyDescent="0.15">
      <c r="B217" s="139">
        <v>112</v>
      </c>
      <c r="C217" s="151" t="s">
        <v>428</v>
      </c>
      <c r="D217" s="152" t="s">
        <v>430</v>
      </c>
      <c r="E217" s="152" t="s">
        <v>430</v>
      </c>
      <c r="F217" s="153" t="s">
        <v>433</v>
      </c>
      <c r="G217" s="179"/>
      <c r="H217" s="179"/>
      <c r="I217" s="180"/>
      <c r="J217" s="181"/>
    </row>
    <row r="218" spans="1:10" x14ac:dyDescent="0.15">
      <c r="G218" s="136"/>
      <c r="H218" s="136"/>
      <c r="I218" s="137"/>
      <c r="J218" s="135" t="s">
        <v>436</v>
      </c>
    </row>
    <row r="219" spans="1:10" x14ac:dyDescent="0.15">
      <c r="B219" s="132" t="s">
        <v>526</v>
      </c>
      <c r="G219" s="136"/>
      <c r="H219" s="136"/>
      <c r="I219" s="137"/>
    </row>
    <row r="220" spans="1:10" x14ac:dyDescent="0.15">
      <c r="B220" s="138" t="s">
        <v>425</v>
      </c>
      <c r="C220" s="175" t="s">
        <v>426</v>
      </c>
      <c r="D220" s="175"/>
      <c r="E220" s="175"/>
      <c r="F220" s="175"/>
      <c r="G220" s="176" t="s">
        <v>427</v>
      </c>
      <c r="H220" s="177"/>
      <c r="I220" s="177"/>
      <c r="J220" s="178"/>
    </row>
    <row r="221" spans="1:10" x14ac:dyDescent="0.15">
      <c r="B221" s="139">
        <v>113</v>
      </c>
      <c r="C221" s="140" t="s">
        <v>428</v>
      </c>
      <c r="D221" s="140">
        <v>1</v>
      </c>
      <c r="E221" s="141">
        <v>4</v>
      </c>
      <c r="F221" s="142" t="s">
        <v>434</v>
      </c>
      <c r="G221" s="215" t="s">
        <v>449</v>
      </c>
      <c r="H221" s="215">
        <v>12</v>
      </c>
      <c r="I221" s="216" t="s">
        <v>524</v>
      </c>
      <c r="J221" s="197" t="s">
        <v>527</v>
      </c>
    </row>
    <row r="222" spans="1:10" x14ac:dyDescent="0.15">
      <c r="B222" s="139">
        <v>114</v>
      </c>
      <c r="C222" s="140" t="s">
        <v>428</v>
      </c>
      <c r="D222" s="140">
        <v>1</v>
      </c>
      <c r="E222" s="141">
        <v>5</v>
      </c>
      <c r="F222" s="147" t="s">
        <v>556</v>
      </c>
      <c r="G222" s="215"/>
      <c r="H222" s="215"/>
      <c r="I222" s="216"/>
      <c r="J222" s="197"/>
    </row>
    <row r="223" spans="1:10" x14ac:dyDescent="0.15">
      <c r="B223" s="139">
        <v>115</v>
      </c>
      <c r="C223" s="140" t="s">
        <v>428</v>
      </c>
      <c r="D223" s="140">
        <v>2</v>
      </c>
      <c r="E223" s="141">
        <v>4</v>
      </c>
      <c r="F223" s="142" t="s">
        <v>476</v>
      </c>
      <c r="G223" s="215"/>
      <c r="H223" s="215"/>
      <c r="I223" s="216"/>
      <c r="J223" s="198"/>
    </row>
    <row r="224" spans="1:10" x14ac:dyDescent="0.15">
      <c r="B224" s="139">
        <v>116</v>
      </c>
      <c r="C224" s="140" t="s">
        <v>428</v>
      </c>
      <c r="D224" s="140">
        <v>2</v>
      </c>
      <c r="E224" s="141">
        <v>5</v>
      </c>
      <c r="F224" s="142" t="s">
        <v>437</v>
      </c>
      <c r="G224" s="215"/>
      <c r="H224" s="215"/>
      <c r="I224" s="216"/>
      <c r="J224" s="198"/>
    </row>
    <row r="225" spans="1:10" x14ac:dyDescent="0.15">
      <c r="B225" s="139">
        <v>117</v>
      </c>
      <c r="C225" s="140" t="s">
        <v>428</v>
      </c>
      <c r="D225" s="140">
        <v>6</v>
      </c>
      <c r="E225" s="141">
        <v>2</v>
      </c>
      <c r="F225" s="147" t="s">
        <v>553</v>
      </c>
      <c r="G225" s="215"/>
      <c r="H225" s="215"/>
      <c r="I225" s="216"/>
      <c r="J225" s="198"/>
    </row>
    <row r="226" spans="1:10" x14ac:dyDescent="0.15">
      <c r="G226" s="136"/>
      <c r="H226" s="136"/>
      <c r="I226" s="137"/>
    </row>
    <row r="227" spans="1:10" x14ac:dyDescent="0.15">
      <c r="B227" s="132" t="s">
        <v>528</v>
      </c>
      <c r="G227" s="136"/>
      <c r="H227" s="136"/>
      <c r="I227" s="137"/>
    </row>
    <row r="228" spans="1:10" x14ac:dyDescent="0.15">
      <c r="B228" s="138" t="s">
        <v>425</v>
      </c>
      <c r="C228" s="175" t="s">
        <v>426</v>
      </c>
      <c r="D228" s="175"/>
      <c r="E228" s="175"/>
      <c r="F228" s="175"/>
      <c r="G228" s="176" t="s">
        <v>427</v>
      </c>
      <c r="H228" s="177"/>
      <c r="I228" s="177"/>
      <c r="J228" s="178"/>
    </row>
    <row r="229" spans="1:10" x14ac:dyDescent="0.15">
      <c r="B229" s="139">
        <v>118</v>
      </c>
      <c r="C229" s="151" t="s">
        <v>428</v>
      </c>
      <c r="D229" s="151">
        <v>3</v>
      </c>
      <c r="E229" s="152">
        <v>3</v>
      </c>
      <c r="F229" s="142" t="s">
        <v>438</v>
      </c>
      <c r="G229" s="179" t="s">
        <v>449</v>
      </c>
      <c r="H229" s="179">
        <v>12</v>
      </c>
      <c r="I229" s="180" t="s">
        <v>524</v>
      </c>
      <c r="J229" s="205" t="s">
        <v>527</v>
      </c>
    </row>
    <row r="230" spans="1:10" x14ac:dyDescent="0.15">
      <c r="B230" s="139">
        <v>119</v>
      </c>
      <c r="C230" s="151" t="s">
        <v>428</v>
      </c>
      <c r="D230" s="151">
        <v>3</v>
      </c>
      <c r="E230" s="152">
        <v>4</v>
      </c>
      <c r="F230" s="171" t="s">
        <v>557</v>
      </c>
      <c r="G230" s="179"/>
      <c r="H230" s="179"/>
      <c r="I230" s="180"/>
      <c r="J230" s="205"/>
    </row>
    <row r="231" spans="1:10" x14ac:dyDescent="0.15">
      <c r="B231" s="139">
        <v>120</v>
      </c>
      <c r="C231" s="151" t="s">
        <v>428</v>
      </c>
      <c r="D231" s="151">
        <v>3</v>
      </c>
      <c r="E231" s="152">
        <v>6</v>
      </c>
      <c r="F231" s="153" t="s">
        <v>477</v>
      </c>
      <c r="G231" s="179"/>
      <c r="H231" s="179"/>
      <c r="I231" s="180"/>
      <c r="J231" s="181"/>
    </row>
    <row r="232" spans="1:10" x14ac:dyDescent="0.15">
      <c r="A232" s="162"/>
      <c r="C232" s="162"/>
      <c r="D232" s="162"/>
      <c r="E232" s="163"/>
      <c r="F232" s="164"/>
      <c r="G232" s="165"/>
      <c r="H232" s="165"/>
      <c r="I232" s="166"/>
      <c r="J232" s="167"/>
    </row>
    <row r="233" spans="1:10" x14ac:dyDescent="0.15">
      <c r="A233" s="162"/>
      <c r="B233" s="168" t="s">
        <v>529</v>
      </c>
      <c r="C233" s="162"/>
      <c r="D233" s="162"/>
      <c r="E233" s="163"/>
      <c r="F233" s="164"/>
      <c r="G233" s="165"/>
      <c r="H233" s="165"/>
      <c r="I233" s="166"/>
      <c r="J233" s="167"/>
    </row>
    <row r="234" spans="1:10" x14ac:dyDescent="0.15">
      <c r="B234" s="138" t="s">
        <v>425</v>
      </c>
      <c r="C234" s="175" t="s">
        <v>426</v>
      </c>
      <c r="D234" s="175"/>
      <c r="E234" s="175"/>
      <c r="F234" s="175"/>
      <c r="G234" s="176" t="s">
        <v>427</v>
      </c>
      <c r="H234" s="177"/>
      <c r="I234" s="177"/>
      <c r="J234" s="178"/>
    </row>
    <row r="235" spans="1:10" ht="27" x14ac:dyDescent="0.15">
      <c r="B235" s="139">
        <v>121</v>
      </c>
      <c r="C235" s="151" t="s">
        <v>428</v>
      </c>
      <c r="D235" s="151">
        <v>10</v>
      </c>
      <c r="E235" s="152">
        <v>1</v>
      </c>
      <c r="F235" s="154" t="s">
        <v>504</v>
      </c>
      <c r="G235" s="151" t="s">
        <v>449</v>
      </c>
      <c r="H235" s="151">
        <v>12</v>
      </c>
      <c r="I235" s="152" t="s">
        <v>524</v>
      </c>
      <c r="J235" s="158" t="s">
        <v>527</v>
      </c>
    </row>
    <row r="236" spans="1:10" x14ac:dyDescent="0.15">
      <c r="A236" s="162"/>
      <c r="C236" s="162"/>
      <c r="D236" s="162"/>
      <c r="E236" s="163"/>
      <c r="F236" s="164"/>
      <c r="G236" s="165"/>
      <c r="H236" s="165"/>
      <c r="I236" s="166"/>
      <c r="J236" s="167"/>
    </row>
    <row r="237" spans="1:10" x14ac:dyDescent="0.15">
      <c r="A237" s="162"/>
      <c r="B237" s="168" t="s">
        <v>530</v>
      </c>
      <c r="C237" s="162"/>
      <c r="D237" s="162"/>
      <c r="E237" s="163"/>
      <c r="F237" s="164"/>
      <c r="G237" s="165"/>
      <c r="H237" s="165"/>
      <c r="I237" s="166"/>
      <c r="J237" s="167"/>
    </row>
    <row r="238" spans="1:10" x14ac:dyDescent="0.15">
      <c r="B238" s="138" t="s">
        <v>425</v>
      </c>
      <c r="C238" s="175" t="s">
        <v>426</v>
      </c>
      <c r="D238" s="175"/>
      <c r="E238" s="175"/>
      <c r="F238" s="175"/>
      <c r="G238" s="176" t="s">
        <v>427</v>
      </c>
      <c r="H238" s="177"/>
      <c r="I238" s="177"/>
      <c r="J238" s="178"/>
    </row>
    <row r="239" spans="1:10" ht="27" x14ac:dyDescent="0.15">
      <c r="B239" s="139">
        <v>122</v>
      </c>
      <c r="C239" s="151" t="s">
        <v>428</v>
      </c>
      <c r="D239" s="151">
        <v>11</v>
      </c>
      <c r="E239" s="152">
        <v>1</v>
      </c>
      <c r="F239" s="154" t="s">
        <v>463</v>
      </c>
      <c r="G239" s="151" t="s">
        <v>449</v>
      </c>
      <c r="H239" s="151">
        <v>12</v>
      </c>
      <c r="I239" s="152" t="s">
        <v>524</v>
      </c>
      <c r="J239" s="158" t="s">
        <v>527</v>
      </c>
    </row>
    <row r="240" spans="1:10" x14ac:dyDescent="0.15">
      <c r="G240" s="136"/>
      <c r="H240" s="136"/>
      <c r="I240" s="137"/>
    </row>
    <row r="241" spans="2:10" x14ac:dyDescent="0.15">
      <c r="B241" s="132" t="s">
        <v>531</v>
      </c>
      <c r="G241" s="136"/>
      <c r="H241" s="136"/>
      <c r="I241" s="137"/>
    </row>
    <row r="242" spans="2:10" x14ac:dyDescent="0.15">
      <c r="B242" s="138" t="s">
        <v>425</v>
      </c>
      <c r="C242" s="175" t="s">
        <v>426</v>
      </c>
      <c r="D242" s="175"/>
      <c r="E242" s="175"/>
      <c r="F242" s="175"/>
      <c r="G242" s="176" t="s">
        <v>427</v>
      </c>
      <c r="H242" s="177"/>
      <c r="I242" s="177"/>
      <c r="J242" s="178"/>
    </row>
    <row r="243" spans="2:10" x14ac:dyDescent="0.15">
      <c r="B243" s="139">
        <v>123</v>
      </c>
      <c r="C243" s="151" t="s">
        <v>428</v>
      </c>
      <c r="D243" s="151">
        <v>5</v>
      </c>
      <c r="E243" s="152">
        <v>1</v>
      </c>
      <c r="F243" s="153" t="s">
        <v>441</v>
      </c>
      <c r="G243" s="199" t="s">
        <v>449</v>
      </c>
      <c r="H243" s="199">
        <v>12</v>
      </c>
      <c r="I243" s="202" t="s">
        <v>524</v>
      </c>
      <c r="J243" s="213" t="s">
        <v>527</v>
      </c>
    </row>
    <row r="244" spans="2:10" ht="27" x14ac:dyDescent="0.15">
      <c r="B244" s="139">
        <v>124</v>
      </c>
      <c r="C244" s="151" t="s">
        <v>428</v>
      </c>
      <c r="D244" s="151">
        <v>5</v>
      </c>
      <c r="E244" s="152" t="s">
        <v>442</v>
      </c>
      <c r="F244" s="147" t="s">
        <v>436</v>
      </c>
      <c r="G244" s="201"/>
      <c r="H244" s="201"/>
      <c r="I244" s="204"/>
      <c r="J244" s="217"/>
    </row>
    <row r="245" spans="2:10" x14ac:dyDescent="0.15">
      <c r="G245" s="136"/>
      <c r="H245" s="136"/>
      <c r="I245" s="137"/>
    </row>
    <row r="246" spans="2:10" x14ac:dyDescent="0.15">
      <c r="B246" s="132" t="s">
        <v>532</v>
      </c>
      <c r="G246" s="136"/>
      <c r="H246" s="136"/>
      <c r="I246" s="137"/>
    </row>
    <row r="247" spans="2:10" x14ac:dyDescent="0.15">
      <c r="B247" s="138" t="s">
        <v>425</v>
      </c>
      <c r="C247" s="175" t="s">
        <v>426</v>
      </c>
      <c r="D247" s="175"/>
      <c r="E247" s="175"/>
      <c r="F247" s="175"/>
      <c r="G247" s="176" t="s">
        <v>427</v>
      </c>
      <c r="H247" s="177"/>
      <c r="I247" s="177"/>
      <c r="J247" s="178"/>
    </row>
    <row r="248" spans="2:10" x14ac:dyDescent="0.15">
      <c r="B248" s="139">
        <v>125</v>
      </c>
      <c r="C248" s="151" t="s">
        <v>428</v>
      </c>
      <c r="D248" s="151">
        <v>6</v>
      </c>
      <c r="E248" s="152">
        <v>3</v>
      </c>
      <c r="F248" s="153" t="s">
        <v>507</v>
      </c>
      <c r="G248" s="179" t="s">
        <v>449</v>
      </c>
      <c r="H248" s="179">
        <v>12</v>
      </c>
      <c r="I248" s="180" t="s">
        <v>524</v>
      </c>
      <c r="J248" s="205" t="s">
        <v>527</v>
      </c>
    </row>
    <row r="249" spans="2:10" x14ac:dyDescent="0.15">
      <c r="B249" s="139">
        <v>126</v>
      </c>
      <c r="C249" s="151" t="s">
        <v>428</v>
      </c>
      <c r="D249" s="169">
        <v>6</v>
      </c>
      <c r="E249" s="170">
        <v>6</v>
      </c>
      <c r="F249" s="147" t="s">
        <v>562</v>
      </c>
      <c r="G249" s="179"/>
      <c r="H249" s="179"/>
      <c r="I249" s="180"/>
      <c r="J249" s="205"/>
    </row>
    <row r="250" spans="2:10" x14ac:dyDescent="0.15">
      <c r="B250" s="139">
        <v>127</v>
      </c>
      <c r="C250" s="151" t="s">
        <v>449</v>
      </c>
      <c r="D250" s="218" t="s">
        <v>568</v>
      </c>
      <c r="E250" s="183"/>
      <c r="F250" s="154" t="s">
        <v>469</v>
      </c>
      <c r="G250" s="179"/>
      <c r="H250" s="179"/>
      <c r="I250" s="180"/>
      <c r="J250" s="205"/>
    </row>
    <row r="251" spans="2:10" ht="24.75" x14ac:dyDescent="0.15">
      <c r="B251" s="139">
        <v>128</v>
      </c>
      <c r="C251" s="151" t="s">
        <v>428</v>
      </c>
      <c r="D251" s="151">
        <v>6</v>
      </c>
      <c r="E251" s="152">
        <v>9</v>
      </c>
      <c r="F251" s="154" t="s">
        <v>454</v>
      </c>
      <c r="G251" s="179"/>
      <c r="H251" s="179"/>
      <c r="I251" s="180"/>
      <c r="J251" s="181"/>
    </row>
    <row r="252" spans="2:10" x14ac:dyDescent="0.15">
      <c r="G252" s="136"/>
      <c r="H252" s="136"/>
      <c r="I252" s="137"/>
    </row>
    <row r="253" spans="2:10" x14ac:dyDescent="0.15">
      <c r="B253" s="132" t="s">
        <v>533</v>
      </c>
      <c r="G253" s="136"/>
      <c r="H253" s="136"/>
      <c r="I253" s="137"/>
    </row>
    <row r="254" spans="2:10" x14ac:dyDescent="0.15">
      <c r="B254" s="138" t="s">
        <v>425</v>
      </c>
      <c r="C254" s="175" t="s">
        <v>426</v>
      </c>
      <c r="D254" s="175"/>
      <c r="E254" s="175"/>
      <c r="F254" s="175"/>
      <c r="G254" s="176" t="s">
        <v>427</v>
      </c>
      <c r="H254" s="177"/>
      <c r="I254" s="177"/>
      <c r="J254" s="178"/>
    </row>
    <row r="255" spans="2:10" x14ac:dyDescent="0.15">
      <c r="B255" s="139">
        <v>129</v>
      </c>
      <c r="C255" s="151" t="s">
        <v>428</v>
      </c>
      <c r="D255" s="151">
        <v>7</v>
      </c>
      <c r="E255" s="152">
        <v>1</v>
      </c>
      <c r="F255" s="153" t="s">
        <v>497</v>
      </c>
      <c r="G255" s="179" t="s">
        <v>449</v>
      </c>
      <c r="H255" s="179">
        <v>12</v>
      </c>
      <c r="I255" s="180" t="s">
        <v>524</v>
      </c>
      <c r="J255" s="205" t="s">
        <v>527</v>
      </c>
    </row>
    <row r="256" spans="2:10" x14ac:dyDescent="0.15">
      <c r="B256" s="139">
        <v>130</v>
      </c>
      <c r="C256" s="151" t="s">
        <v>428</v>
      </c>
      <c r="D256" s="151">
        <v>7</v>
      </c>
      <c r="E256" s="152">
        <v>2</v>
      </c>
      <c r="F256" s="153" t="s">
        <v>459</v>
      </c>
      <c r="G256" s="179"/>
      <c r="H256" s="179"/>
      <c r="I256" s="180"/>
      <c r="J256" s="181"/>
    </row>
    <row r="257" spans="1:11" x14ac:dyDescent="0.15">
      <c r="B257" s="139">
        <v>131</v>
      </c>
      <c r="C257" s="151" t="s">
        <v>428</v>
      </c>
      <c r="D257" s="151">
        <v>7</v>
      </c>
      <c r="E257" s="152">
        <v>3</v>
      </c>
      <c r="F257" s="153" t="s">
        <v>460</v>
      </c>
      <c r="G257" s="179"/>
      <c r="H257" s="179"/>
      <c r="I257" s="180"/>
      <c r="J257" s="181"/>
    </row>
    <row r="258" spans="1:11" x14ac:dyDescent="0.15">
      <c r="G258" s="136"/>
      <c r="H258" s="136"/>
      <c r="I258" s="137"/>
    </row>
    <row r="259" spans="1:11" x14ac:dyDescent="0.15">
      <c r="B259" s="132" t="s">
        <v>534</v>
      </c>
      <c r="G259" s="136"/>
      <c r="H259" s="136"/>
      <c r="I259" s="137"/>
    </row>
    <row r="260" spans="1:11" x14ac:dyDescent="0.15">
      <c r="B260" s="138" t="s">
        <v>425</v>
      </c>
      <c r="C260" s="175" t="s">
        <v>426</v>
      </c>
      <c r="D260" s="175"/>
      <c r="E260" s="175"/>
      <c r="F260" s="175"/>
      <c r="G260" s="176" t="s">
        <v>427</v>
      </c>
      <c r="H260" s="177"/>
      <c r="I260" s="177"/>
      <c r="J260" s="178"/>
    </row>
    <row r="261" spans="1:11" x14ac:dyDescent="0.15">
      <c r="B261" s="139">
        <v>132</v>
      </c>
      <c r="C261" s="151" t="s">
        <v>428</v>
      </c>
      <c r="D261" s="151">
        <v>9</v>
      </c>
      <c r="E261" s="152">
        <v>4</v>
      </c>
      <c r="F261" s="153" t="s">
        <v>461</v>
      </c>
      <c r="G261" s="151" t="s">
        <v>510</v>
      </c>
      <c r="H261" s="151">
        <v>11</v>
      </c>
      <c r="I261" s="152" t="s">
        <v>524</v>
      </c>
      <c r="J261" s="158" t="s">
        <v>527</v>
      </c>
    </row>
    <row r="262" spans="1:11" x14ac:dyDescent="0.15">
      <c r="G262" s="136"/>
      <c r="H262" s="136"/>
      <c r="I262" s="137"/>
    </row>
    <row r="263" spans="1:11" x14ac:dyDescent="0.15">
      <c r="B263" s="132" t="s">
        <v>535</v>
      </c>
      <c r="G263" s="136"/>
      <c r="H263" s="136"/>
      <c r="I263" s="137"/>
    </row>
    <row r="264" spans="1:11" x14ac:dyDescent="0.15">
      <c r="B264" s="138" t="s">
        <v>425</v>
      </c>
      <c r="C264" s="175" t="s">
        <v>426</v>
      </c>
      <c r="D264" s="175"/>
      <c r="E264" s="175"/>
      <c r="F264" s="175"/>
      <c r="G264" s="176" t="s">
        <v>427</v>
      </c>
      <c r="H264" s="177"/>
      <c r="I264" s="177"/>
      <c r="J264" s="178"/>
    </row>
    <row r="265" spans="1:11" x14ac:dyDescent="0.15">
      <c r="B265" s="139">
        <v>133</v>
      </c>
      <c r="C265" s="151" t="s">
        <v>428</v>
      </c>
      <c r="D265" s="151">
        <v>14</v>
      </c>
      <c r="E265" s="152">
        <v>1</v>
      </c>
      <c r="F265" s="153" t="s">
        <v>464</v>
      </c>
      <c r="G265" s="179" t="s">
        <v>449</v>
      </c>
      <c r="H265" s="179">
        <v>12</v>
      </c>
      <c r="I265" s="180" t="s">
        <v>524</v>
      </c>
      <c r="J265" s="205" t="s">
        <v>527</v>
      </c>
    </row>
    <row r="266" spans="1:11" x14ac:dyDescent="0.15">
      <c r="B266" s="139">
        <v>134</v>
      </c>
      <c r="C266" s="151" t="s">
        <v>428</v>
      </c>
      <c r="D266" s="151">
        <v>14</v>
      </c>
      <c r="E266" s="152">
        <v>3</v>
      </c>
      <c r="F266" s="153" t="s">
        <v>465</v>
      </c>
      <c r="G266" s="179"/>
      <c r="H266" s="179"/>
      <c r="I266" s="180"/>
      <c r="J266" s="181"/>
    </row>
    <row r="267" spans="1:11" x14ac:dyDescent="0.15">
      <c r="B267" s="139">
        <v>144</v>
      </c>
      <c r="C267" s="151" t="s">
        <v>428</v>
      </c>
      <c r="D267" s="151">
        <v>14</v>
      </c>
      <c r="E267" s="152">
        <v>4</v>
      </c>
      <c r="F267" s="153" t="s">
        <v>466</v>
      </c>
      <c r="G267" s="179"/>
      <c r="H267" s="179"/>
      <c r="I267" s="180"/>
      <c r="J267" s="181"/>
    </row>
    <row r="268" spans="1:11" x14ac:dyDescent="0.15">
      <c r="H268" s="133"/>
    </row>
    <row r="269" spans="1:11" x14ac:dyDescent="0.15">
      <c r="H269" s="133"/>
    </row>
    <row r="270" spans="1:11" s="134" customFormat="1" x14ac:dyDescent="0.15">
      <c r="A270" s="133"/>
      <c r="B270" s="133"/>
      <c r="C270" s="133"/>
      <c r="D270" s="133"/>
      <c r="F270" s="135"/>
      <c r="G270" s="133"/>
      <c r="H270" s="133"/>
      <c r="J270" s="135"/>
      <c r="K270" s="133"/>
    </row>
    <row r="271" spans="1:11" s="134" customFormat="1" x14ac:dyDescent="0.15">
      <c r="A271" s="133"/>
      <c r="B271" s="133"/>
      <c r="C271" s="133"/>
      <c r="D271" s="133"/>
      <c r="F271" s="135"/>
      <c r="G271" s="133"/>
      <c r="H271" s="133"/>
      <c r="J271" s="135"/>
      <c r="K271" s="133"/>
    </row>
  </sheetData>
  <mergeCells count="219">
    <mergeCell ref="C264:F264"/>
    <mergeCell ref="G264:J264"/>
    <mergeCell ref="G265:G267"/>
    <mergeCell ref="H265:H267"/>
    <mergeCell ref="I265:I267"/>
    <mergeCell ref="J265:J267"/>
    <mergeCell ref="G255:G257"/>
    <mergeCell ref="H255:H257"/>
    <mergeCell ref="I255:I257"/>
    <mergeCell ref="J255:J257"/>
    <mergeCell ref="C260:F260"/>
    <mergeCell ref="G260:J260"/>
    <mergeCell ref="G248:G251"/>
    <mergeCell ref="H248:H251"/>
    <mergeCell ref="I248:I251"/>
    <mergeCell ref="J248:J251"/>
    <mergeCell ref="D250:E250"/>
    <mergeCell ref="C254:F254"/>
    <mergeCell ref="G254:J254"/>
    <mergeCell ref="G243:G244"/>
    <mergeCell ref="H243:H244"/>
    <mergeCell ref="I243:I244"/>
    <mergeCell ref="J243:J244"/>
    <mergeCell ref="C247:F247"/>
    <mergeCell ref="G247:J247"/>
    <mergeCell ref="C234:F234"/>
    <mergeCell ref="G234:J234"/>
    <mergeCell ref="C238:F238"/>
    <mergeCell ref="G238:J238"/>
    <mergeCell ref="C242:F242"/>
    <mergeCell ref="G242:J242"/>
    <mergeCell ref="C228:F228"/>
    <mergeCell ref="G228:J228"/>
    <mergeCell ref="G229:G231"/>
    <mergeCell ref="H229:H231"/>
    <mergeCell ref="I229:I231"/>
    <mergeCell ref="J229:J231"/>
    <mergeCell ref="C220:F220"/>
    <mergeCell ref="G220:J220"/>
    <mergeCell ref="G221:G225"/>
    <mergeCell ref="H221:H225"/>
    <mergeCell ref="I221:I225"/>
    <mergeCell ref="J221:J225"/>
    <mergeCell ref="C206:F206"/>
    <mergeCell ref="G206:J206"/>
    <mergeCell ref="C214:F214"/>
    <mergeCell ref="G214:J214"/>
    <mergeCell ref="G215:G217"/>
    <mergeCell ref="H215:H217"/>
    <mergeCell ref="I215:I217"/>
    <mergeCell ref="J215:J217"/>
    <mergeCell ref="C200:F200"/>
    <mergeCell ref="G200:J200"/>
    <mergeCell ref="G201:G203"/>
    <mergeCell ref="H201:H203"/>
    <mergeCell ref="I201:I203"/>
    <mergeCell ref="J201:J203"/>
    <mergeCell ref="C193:F193"/>
    <mergeCell ref="G193:J193"/>
    <mergeCell ref="G194:G197"/>
    <mergeCell ref="H194:H197"/>
    <mergeCell ref="I194:I197"/>
    <mergeCell ref="J194:J197"/>
    <mergeCell ref="D196:E196"/>
    <mergeCell ref="C188:F188"/>
    <mergeCell ref="G188:J188"/>
    <mergeCell ref="G189:G190"/>
    <mergeCell ref="H189:H190"/>
    <mergeCell ref="I189:I190"/>
    <mergeCell ref="J189:J190"/>
    <mergeCell ref="C182:F182"/>
    <mergeCell ref="G182:J182"/>
    <mergeCell ref="G183:G185"/>
    <mergeCell ref="H183:H185"/>
    <mergeCell ref="I183:I185"/>
    <mergeCell ref="J183:J185"/>
    <mergeCell ref="C174:F174"/>
    <mergeCell ref="G174:J174"/>
    <mergeCell ref="G175:G179"/>
    <mergeCell ref="H175:H179"/>
    <mergeCell ref="I175:I179"/>
    <mergeCell ref="J175:J179"/>
    <mergeCell ref="C160:F160"/>
    <mergeCell ref="G160:J160"/>
    <mergeCell ref="C168:F168"/>
    <mergeCell ref="G168:J168"/>
    <mergeCell ref="G169:G171"/>
    <mergeCell ref="H169:H171"/>
    <mergeCell ref="I169:I171"/>
    <mergeCell ref="J169:J171"/>
    <mergeCell ref="C154:F154"/>
    <mergeCell ref="G154:J154"/>
    <mergeCell ref="G155:G157"/>
    <mergeCell ref="H155:H157"/>
    <mergeCell ref="I155:I157"/>
    <mergeCell ref="J155:J157"/>
    <mergeCell ref="C147:F147"/>
    <mergeCell ref="G147:J147"/>
    <mergeCell ref="G148:G151"/>
    <mergeCell ref="H148:H151"/>
    <mergeCell ref="I148:I151"/>
    <mergeCell ref="J148:J151"/>
    <mergeCell ref="D150:E150"/>
    <mergeCell ref="C142:F142"/>
    <mergeCell ref="G142:J142"/>
    <mergeCell ref="G143:G144"/>
    <mergeCell ref="H143:H144"/>
    <mergeCell ref="I143:I144"/>
    <mergeCell ref="J143:J144"/>
    <mergeCell ref="C136:F136"/>
    <mergeCell ref="G136:J136"/>
    <mergeCell ref="G137:G139"/>
    <mergeCell ref="H137:H139"/>
    <mergeCell ref="I137:I139"/>
    <mergeCell ref="J137:J139"/>
    <mergeCell ref="C128:F128"/>
    <mergeCell ref="G128:J128"/>
    <mergeCell ref="G129:G133"/>
    <mergeCell ref="H129:H133"/>
    <mergeCell ref="I129:I133"/>
    <mergeCell ref="J129:J133"/>
    <mergeCell ref="C113:F113"/>
    <mergeCell ref="G113:J113"/>
    <mergeCell ref="C122:F122"/>
    <mergeCell ref="G122:J122"/>
    <mergeCell ref="G123:G125"/>
    <mergeCell ref="H123:H125"/>
    <mergeCell ref="I123:I125"/>
    <mergeCell ref="J123:J125"/>
    <mergeCell ref="G105:G107"/>
    <mergeCell ref="H105:H107"/>
    <mergeCell ref="I105:I107"/>
    <mergeCell ref="J105:J107"/>
    <mergeCell ref="G108:G110"/>
    <mergeCell ref="H108:H110"/>
    <mergeCell ref="I108:I110"/>
    <mergeCell ref="J108:J110"/>
    <mergeCell ref="G97:G98"/>
    <mergeCell ref="H97:H98"/>
    <mergeCell ref="I97:I98"/>
    <mergeCell ref="J97:J98"/>
    <mergeCell ref="C104:F104"/>
    <mergeCell ref="G104:J104"/>
    <mergeCell ref="C92:C93"/>
    <mergeCell ref="D92:D93"/>
    <mergeCell ref="E92:E93"/>
    <mergeCell ref="F92:F93"/>
    <mergeCell ref="C96:F96"/>
    <mergeCell ref="G96:J96"/>
    <mergeCell ref="C89:F89"/>
    <mergeCell ref="G89:J89"/>
    <mergeCell ref="C90:C91"/>
    <mergeCell ref="D90:D91"/>
    <mergeCell ref="E90:E91"/>
    <mergeCell ref="F90:F91"/>
    <mergeCell ref="C84:F84"/>
    <mergeCell ref="G84:J84"/>
    <mergeCell ref="C85:C86"/>
    <mergeCell ref="D85:D86"/>
    <mergeCell ref="E85:E86"/>
    <mergeCell ref="F85:F86"/>
    <mergeCell ref="G60:G69"/>
    <mergeCell ref="H60:H69"/>
    <mergeCell ref="I60:I69"/>
    <mergeCell ref="J60:J69"/>
    <mergeCell ref="D67:E67"/>
    <mergeCell ref="G70:G79"/>
    <mergeCell ref="H70:H79"/>
    <mergeCell ref="I70:I79"/>
    <mergeCell ref="J70:J79"/>
    <mergeCell ref="D77:E77"/>
    <mergeCell ref="G52:G54"/>
    <mergeCell ref="H52:H54"/>
    <mergeCell ref="I52:I54"/>
    <mergeCell ref="J52:J54"/>
    <mergeCell ref="C59:F59"/>
    <mergeCell ref="G59:J59"/>
    <mergeCell ref="G46:G48"/>
    <mergeCell ref="H46:H48"/>
    <mergeCell ref="I46:I48"/>
    <mergeCell ref="J46:J48"/>
    <mergeCell ref="G49:G51"/>
    <mergeCell ref="H49:H51"/>
    <mergeCell ref="I49:I51"/>
    <mergeCell ref="J49:J51"/>
    <mergeCell ref="G40:G42"/>
    <mergeCell ref="H40:H42"/>
    <mergeCell ref="I40:I42"/>
    <mergeCell ref="J40:J42"/>
    <mergeCell ref="C45:F45"/>
    <mergeCell ref="G45:J45"/>
    <mergeCell ref="C36:F36"/>
    <mergeCell ref="G36:J36"/>
    <mergeCell ref="G37:G39"/>
    <mergeCell ref="H37:H39"/>
    <mergeCell ref="I37:I39"/>
    <mergeCell ref="J37:J39"/>
    <mergeCell ref="G24:G28"/>
    <mergeCell ref="H24:H28"/>
    <mergeCell ref="I24:I28"/>
    <mergeCell ref="J24:J28"/>
    <mergeCell ref="G29:G33"/>
    <mergeCell ref="H29:H33"/>
    <mergeCell ref="I29:I33"/>
    <mergeCell ref="J29:J33"/>
    <mergeCell ref="G18:G20"/>
    <mergeCell ref="H18:H20"/>
    <mergeCell ref="I18:I20"/>
    <mergeCell ref="J18:J20"/>
    <mergeCell ref="C23:F23"/>
    <mergeCell ref="G23:J23"/>
    <mergeCell ref="C8:F8"/>
    <mergeCell ref="G8:J8"/>
    <mergeCell ref="C14:F14"/>
    <mergeCell ref="G14:J14"/>
    <mergeCell ref="G15:G17"/>
    <mergeCell ref="H15:H17"/>
    <mergeCell ref="I15:I17"/>
    <mergeCell ref="J15:J17"/>
  </mergeCells>
  <phoneticPr fontId="7"/>
  <printOptions horizontalCentered="1"/>
  <pageMargins left="0.23622047244094491" right="0.23622047244094491" top="0.51181102362204722" bottom="0.39370078740157483" header="0.31496062992125984" footer="0.31496062992125984"/>
  <pageSetup paperSize="9" scale="55" orientation="portrait" r:id="rId1"/>
  <headerFooter>
    <oddHeader xml:space="preserve">&amp;C&amp;"MS,標準"クロス集計項目案一覧&amp;R&amp;8高齢者住まいにおける看護職員の 医療対応のあり方研究会
第２回研究会資料（R4.12.23)
　参考資料３
</oddHeader>
    <oddFooter>&amp;R&amp;8&amp;P/&amp;N</oddFooter>
  </headerFooter>
  <rowBreaks count="4" manualBreakCount="4">
    <brk id="43" max="9" man="1"/>
    <brk id="79" max="9" man="1"/>
    <brk id="144" max="9" man="1"/>
    <brk id="207"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Q28"/>
  <sheetViews>
    <sheetView showGridLines="0" zoomScaleNormal="100" workbookViewId="0"/>
  </sheetViews>
  <sheetFormatPr defaultColWidth="8" defaultRowHeight="15" customHeight="1" x14ac:dyDescent="0.15"/>
  <cols>
    <col min="1" max="1" width="16.42578125" style="1" customWidth="1"/>
    <col min="2" max="2" width="16.7109375" style="1" customWidth="1"/>
    <col min="3" max="21" width="9.7109375" style="1" customWidth="1"/>
    <col min="22" max="38" width="11.42578125" style="1" customWidth="1"/>
    <col min="39" max="46" width="11.140625" style="1" customWidth="1"/>
    <col min="47" max="54" width="8.7109375" style="1" customWidth="1"/>
    <col min="55" max="61" width="9.7109375" style="1" customWidth="1"/>
    <col min="62" max="67" width="12.42578125" style="1" customWidth="1"/>
    <col min="68" max="74" width="8.28515625" style="1" customWidth="1"/>
    <col min="75" max="82" width="8.7109375" style="1" customWidth="1"/>
    <col min="83" max="93" width="11.5703125" style="1" customWidth="1"/>
    <col min="94" max="98" width="13.140625" style="1" customWidth="1"/>
    <col min="99" max="105" width="10.7109375" style="1" customWidth="1"/>
    <col min="106" max="114" width="11.5703125" style="1" customWidth="1"/>
    <col min="115" max="119" width="11.28515625" style="1" customWidth="1"/>
    <col min="120" max="134" width="10.42578125" style="1" customWidth="1"/>
    <col min="135" max="139" width="9.140625" style="1" customWidth="1"/>
    <col min="140" max="144" width="9.7109375" style="1" customWidth="1"/>
    <col min="145" max="160" width="9.85546875" style="1" customWidth="1"/>
    <col min="161" max="174" width="10.7109375" style="1" customWidth="1"/>
    <col min="175" max="180" width="9.42578125" style="1" customWidth="1"/>
    <col min="181" max="217" width="9.28515625" style="1" customWidth="1"/>
    <col min="218" max="221" width="11.28515625" style="1" customWidth="1"/>
    <col min="222" max="237" width="9.28515625" style="1" customWidth="1"/>
    <col min="238" max="241" width="13.7109375" style="1" customWidth="1"/>
    <col min="242" max="246" width="12.7109375" style="1" customWidth="1"/>
    <col min="247" max="251" width="10.42578125" style="1" customWidth="1"/>
    <col min="252" max="16384" width="8" style="1"/>
  </cols>
  <sheetData>
    <row r="1" spans="1:251" ht="15" customHeight="1" x14ac:dyDescent="0.15">
      <c r="C1" s="1" t="s">
        <v>266</v>
      </c>
      <c r="H1" s="1" t="s">
        <v>267</v>
      </c>
      <c r="M1" s="1" t="s">
        <v>381</v>
      </c>
      <c r="V1" s="1" t="s">
        <v>403</v>
      </c>
      <c r="AC1" s="1" t="s">
        <v>268</v>
      </c>
      <c r="AH1" s="1" t="s">
        <v>269</v>
      </c>
      <c r="AM1" s="1" t="s">
        <v>270</v>
      </c>
      <c r="AQ1" s="1" t="s">
        <v>271</v>
      </c>
      <c r="AU1" s="1" t="s">
        <v>272</v>
      </c>
      <c r="BC1" s="1" t="s">
        <v>273</v>
      </c>
      <c r="BJ1" s="1" t="s">
        <v>274</v>
      </c>
      <c r="BP1" s="1" t="s">
        <v>573</v>
      </c>
      <c r="BW1" s="1" t="s">
        <v>275</v>
      </c>
      <c r="CE1" s="1" t="s">
        <v>276</v>
      </c>
      <c r="CJ1" s="1" t="s">
        <v>277</v>
      </c>
      <c r="CP1" s="1" t="s">
        <v>377</v>
      </c>
      <c r="CU1" s="1" t="s">
        <v>278</v>
      </c>
      <c r="DB1" s="1" t="s">
        <v>279</v>
      </c>
      <c r="DK1" s="1" t="s">
        <v>280</v>
      </c>
      <c r="DP1" s="1" t="s">
        <v>281</v>
      </c>
      <c r="DV1" s="1" t="s">
        <v>565</v>
      </c>
      <c r="EE1" s="1" t="s">
        <v>282</v>
      </c>
      <c r="EJ1" s="1" t="s">
        <v>283</v>
      </c>
      <c r="EO1" s="1" t="s">
        <v>284</v>
      </c>
      <c r="EW1" s="1" t="s">
        <v>569</v>
      </c>
      <c r="FE1" s="1" t="s">
        <v>285</v>
      </c>
      <c r="FL1" s="1" t="s">
        <v>58</v>
      </c>
      <c r="FS1" s="1" t="s">
        <v>286</v>
      </c>
      <c r="FY1" s="1" t="s">
        <v>287</v>
      </c>
      <c r="GH1" s="1" t="s">
        <v>288</v>
      </c>
      <c r="GP1" s="1" t="s">
        <v>289</v>
      </c>
      <c r="GX1" s="1" t="s">
        <v>290</v>
      </c>
      <c r="HD1" s="1" t="s">
        <v>291</v>
      </c>
      <c r="HJ1" s="43" t="s">
        <v>378</v>
      </c>
      <c r="HN1" s="1" t="s">
        <v>292</v>
      </c>
      <c r="HV1" s="1" t="s">
        <v>226</v>
      </c>
      <c r="ID1" s="1" t="s">
        <v>293</v>
      </c>
      <c r="IH1" s="1" t="s">
        <v>294</v>
      </c>
      <c r="IM1" s="1" t="s">
        <v>295</v>
      </c>
    </row>
    <row r="2" spans="1:251" ht="24" customHeight="1" x14ac:dyDescent="0.15">
      <c r="FE2" s="27" t="s">
        <v>1</v>
      </c>
      <c r="FF2" s="221" t="s">
        <v>109</v>
      </c>
      <c r="FG2" s="222"/>
      <c r="FH2" s="219" t="s">
        <v>63</v>
      </c>
      <c r="FI2" s="220"/>
      <c r="FJ2" s="219" t="s">
        <v>64</v>
      </c>
      <c r="FK2" s="220"/>
      <c r="FL2" s="27" t="s">
        <v>1</v>
      </c>
      <c r="FM2" s="221" t="s">
        <v>108</v>
      </c>
      <c r="FN2" s="222"/>
      <c r="FO2" s="219" t="s">
        <v>296</v>
      </c>
      <c r="FP2" s="220"/>
      <c r="FQ2" s="219" t="s">
        <v>297</v>
      </c>
      <c r="FR2" s="220"/>
      <c r="HJ2" s="83" t="s">
        <v>379</v>
      </c>
    </row>
    <row r="3" spans="1:251" ht="56.25" x14ac:dyDescent="0.15">
      <c r="A3" s="2"/>
      <c r="B3" s="26"/>
      <c r="C3" s="33" t="s">
        <v>1</v>
      </c>
      <c r="D3" s="33" t="s">
        <v>298</v>
      </c>
      <c r="E3" s="33" t="s">
        <v>299</v>
      </c>
      <c r="F3" s="33" t="s">
        <v>300</v>
      </c>
      <c r="G3" s="33" t="s">
        <v>301</v>
      </c>
      <c r="H3" s="33" t="s">
        <v>1</v>
      </c>
      <c r="I3" s="44" t="s">
        <v>9</v>
      </c>
      <c r="J3" s="33" t="s">
        <v>10</v>
      </c>
      <c r="K3" s="33" t="s">
        <v>11</v>
      </c>
      <c r="L3" s="33" t="s">
        <v>302</v>
      </c>
      <c r="M3" s="33" t="s">
        <v>1</v>
      </c>
      <c r="N3" s="33" t="s">
        <v>303</v>
      </c>
      <c r="O3" s="33" t="s">
        <v>304</v>
      </c>
      <c r="P3" s="33" t="s">
        <v>305</v>
      </c>
      <c r="Q3" s="33" t="s">
        <v>306</v>
      </c>
      <c r="R3" s="33" t="s">
        <v>307</v>
      </c>
      <c r="S3" s="33" t="s">
        <v>308</v>
      </c>
      <c r="T3" s="33" t="s">
        <v>309</v>
      </c>
      <c r="U3" s="33" t="s">
        <v>301</v>
      </c>
      <c r="V3" s="33" t="s">
        <v>1</v>
      </c>
      <c r="W3" s="33" t="s">
        <v>404</v>
      </c>
      <c r="X3" s="33" t="s">
        <v>405</v>
      </c>
      <c r="Y3" s="33" t="s">
        <v>406</v>
      </c>
      <c r="Z3" s="33" t="s">
        <v>407</v>
      </c>
      <c r="AA3" s="33" t="s">
        <v>408</v>
      </c>
      <c r="AB3" s="33" t="s">
        <v>2</v>
      </c>
      <c r="AC3" s="33" t="s">
        <v>1</v>
      </c>
      <c r="AD3" s="33" t="s">
        <v>185</v>
      </c>
      <c r="AE3" s="33" t="s">
        <v>186</v>
      </c>
      <c r="AF3" s="33" t="s">
        <v>187</v>
      </c>
      <c r="AG3" s="33" t="s">
        <v>2</v>
      </c>
      <c r="AH3" s="33" t="s">
        <v>1</v>
      </c>
      <c r="AI3" s="44" t="s">
        <v>190</v>
      </c>
      <c r="AJ3" s="44" t="s">
        <v>191</v>
      </c>
      <c r="AK3" s="44" t="s">
        <v>192</v>
      </c>
      <c r="AL3" s="33" t="s">
        <v>2</v>
      </c>
      <c r="AM3" s="33" t="s">
        <v>1</v>
      </c>
      <c r="AN3" s="33" t="s">
        <v>195</v>
      </c>
      <c r="AO3" s="33" t="s">
        <v>196</v>
      </c>
      <c r="AP3" s="33" t="s">
        <v>2</v>
      </c>
      <c r="AQ3" s="33" t="s">
        <v>1</v>
      </c>
      <c r="AR3" s="33" t="s">
        <v>195</v>
      </c>
      <c r="AS3" s="33" t="s">
        <v>196</v>
      </c>
      <c r="AT3" s="33" t="s">
        <v>2</v>
      </c>
      <c r="AU3" s="33" t="s">
        <v>1</v>
      </c>
      <c r="AV3" s="44" t="s">
        <v>203</v>
      </c>
      <c r="AW3" s="44" t="s">
        <v>204</v>
      </c>
      <c r="AX3" s="44" t="s">
        <v>205</v>
      </c>
      <c r="AY3" s="44" t="s">
        <v>206</v>
      </c>
      <c r="AZ3" s="33" t="s">
        <v>207</v>
      </c>
      <c r="BA3" s="33" t="s">
        <v>310</v>
      </c>
      <c r="BB3" s="33" t="s">
        <v>232</v>
      </c>
      <c r="BC3" s="33" t="s">
        <v>1</v>
      </c>
      <c r="BD3" s="33" t="s">
        <v>238</v>
      </c>
      <c r="BE3" s="44" t="s">
        <v>239</v>
      </c>
      <c r="BF3" s="44" t="s">
        <v>240</v>
      </c>
      <c r="BG3" s="33" t="s">
        <v>241</v>
      </c>
      <c r="BH3" s="33" t="s">
        <v>310</v>
      </c>
      <c r="BI3" s="33" t="s">
        <v>311</v>
      </c>
      <c r="BJ3" s="33" t="s">
        <v>1</v>
      </c>
      <c r="BK3" s="44" t="s">
        <v>209</v>
      </c>
      <c r="BL3" s="44" t="s">
        <v>210</v>
      </c>
      <c r="BM3" s="84" t="s">
        <v>211</v>
      </c>
      <c r="BN3" s="44" t="s">
        <v>212</v>
      </c>
      <c r="BO3" s="33" t="s">
        <v>2</v>
      </c>
      <c r="BP3" s="33" t="s">
        <v>1</v>
      </c>
      <c r="BQ3" s="33" t="s">
        <v>77</v>
      </c>
      <c r="BR3" s="44" t="s">
        <v>33</v>
      </c>
      <c r="BS3" s="44" t="s">
        <v>78</v>
      </c>
      <c r="BT3" s="33" t="s">
        <v>79</v>
      </c>
      <c r="BU3" s="33" t="s">
        <v>8</v>
      </c>
      <c r="BV3" s="33" t="s">
        <v>312</v>
      </c>
      <c r="BW3" s="33" t="s">
        <v>1</v>
      </c>
      <c r="BX3" s="33" t="s">
        <v>313</v>
      </c>
      <c r="BY3" s="33" t="s">
        <v>314</v>
      </c>
      <c r="BZ3" s="33" t="s">
        <v>216</v>
      </c>
      <c r="CA3" s="33" t="s">
        <v>217</v>
      </c>
      <c r="CB3" s="33" t="s">
        <v>218</v>
      </c>
      <c r="CC3" s="33" t="s">
        <v>310</v>
      </c>
      <c r="CD3" s="33" t="s">
        <v>232</v>
      </c>
      <c r="CE3" s="33" t="s">
        <v>1</v>
      </c>
      <c r="CF3" s="44" t="s">
        <v>360</v>
      </c>
      <c r="CG3" s="44" t="s">
        <v>118</v>
      </c>
      <c r="CH3" s="33" t="s">
        <v>3</v>
      </c>
      <c r="CI3" s="33" t="s">
        <v>2</v>
      </c>
      <c r="CJ3" s="33" t="s">
        <v>1</v>
      </c>
      <c r="CK3" s="44" t="s">
        <v>120</v>
      </c>
      <c r="CL3" s="44" t="s">
        <v>121</v>
      </c>
      <c r="CM3" s="84" t="s">
        <v>122</v>
      </c>
      <c r="CN3" s="33" t="s">
        <v>123</v>
      </c>
      <c r="CO3" s="33" t="s">
        <v>2</v>
      </c>
      <c r="CP3" s="33" t="s">
        <v>1</v>
      </c>
      <c r="CQ3" s="44" t="s">
        <v>373</v>
      </c>
      <c r="CR3" s="44" t="s">
        <v>374</v>
      </c>
      <c r="CS3" s="44" t="s">
        <v>375</v>
      </c>
      <c r="CT3" s="44" t="s">
        <v>369</v>
      </c>
      <c r="CU3" s="33" t="s">
        <v>1</v>
      </c>
      <c r="CV3" s="33" t="s">
        <v>126</v>
      </c>
      <c r="CW3" s="33" t="s">
        <v>127</v>
      </c>
      <c r="CX3" s="33" t="s">
        <v>128</v>
      </c>
      <c r="CY3" s="33" t="s">
        <v>129</v>
      </c>
      <c r="CZ3" s="33" t="s">
        <v>123</v>
      </c>
      <c r="DA3" s="33" t="s">
        <v>2</v>
      </c>
      <c r="DB3" s="33" t="s">
        <v>1</v>
      </c>
      <c r="DC3" s="33" t="s">
        <v>132</v>
      </c>
      <c r="DD3" s="44" t="s">
        <v>133</v>
      </c>
      <c r="DE3" s="44" t="s">
        <v>134</v>
      </c>
      <c r="DF3" s="44" t="s">
        <v>135</v>
      </c>
      <c r="DG3" s="44" t="s">
        <v>136</v>
      </c>
      <c r="DH3" s="44" t="s">
        <v>137</v>
      </c>
      <c r="DI3" s="33" t="s">
        <v>123</v>
      </c>
      <c r="DJ3" s="33" t="s">
        <v>2</v>
      </c>
      <c r="DK3" s="33" t="s">
        <v>1</v>
      </c>
      <c r="DL3" s="33" t="s">
        <v>315</v>
      </c>
      <c r="DM3" s="33" t="s">
        <v>316</v>
      </c>
      <c r="DN3" s="44" t="s">
        <v>142</v>
      </c>
      <c r="DO3" s="33" t="s">
        <v>2</v>
      </c>
      <c r="DP3" s="33" t="s">
        <v>1</v>
      </c>
      <c r="DQ3" s="33" t="s">
        <v>18</v>
      </c>
      <c r="DR3" s="44" t="s">
        <v>36</v>
      </c>
      <c r="DS3" s="44" t="s">
        <v>37</v>
      </c>
      <c r="DT3" s="33" t="s">
        <v>38</v>
      </c>
      <c r="DU3" s="33" t="s">
        <v>311</v>
      </c>
      <c r="DV3" s="33" t="s">
        <v>1</v>
      </c>
      <c r="DW3" s="33" t="s">
        <v>18</v>
      </c>
      <c r="DX3" s="44" t="s">
        <v>36</v>
      </c>
      <c r="DY3" s="44" t="s">
        <v>37</v>
      </c>
      <c r="DZ3" s="44" t="s">
        <v>42</v>
      </c>
      <c r="EA3" s="44" t="s">
        <v>43</v>
      </c>
      <c r="EB3" s="33" t="s">
        <v>44</v>
      </c>
      <c r="EC3" s="33" t="s">
        <v>317</v>
      </c>
      <c r="ED3" s="33" t="s">
        <v>311</v>
      </c>
      <c r="EE3" s="33" t="s">
        <v>1</v>
      </c>
      <c r="EF3" s="44" t="s">
        <v>152</v>
      </c>
      <c r="EG3" s="44" t="s">
        <v>153</v>
      </c>
      <c r="EH3" s="33" t="s">
        <v>123</v>
      </c>
      <c r="EI3" s="33" t="s">
        <v>2</v>
      </c>
      <c r="EJ3" s="33" t="s">
        <v>1</v>
      </c>
      <c r="EK3" s="44" t="s">
        <v>161</v>
      </c>
      <c r="EL3" s="44" t="s">
        <v>162</v>
      </c>
      <c r="EM3" s="33" t="s">
        <v>123</v>
      </c>
      <c r="EN3" s="33" t="s">
        <v>2</v>
      </c>
      <c r="EO3" s="33" t="s">
        <v>1</v>
      </c>
      <c r="EP3" s="33" t="s">
        <v>318</v>
      </c>
      <c r="EQ3" s="44" t="s">
        <v>319</v>
      </c>
      <c r="ER3" s="44" t="s">
        <v>320</v>
      </c>
      <c r="ES3" s="44" t="s">
        <v>321</v>
      </c>
      <c r="ET3" s="33" t="s">
        <v>322</v>
      </c>
      <c r="EU3" s="33" t="s">
        <v>323</v>
      </c>
      <c r="EV3" s="33" t="s">
        <v>324</v>
      </c>
      <c r="EW3" s="33" t="s">
        <v>1</v>
      </c>
      <c r="EX3" s="33" t="s">
        <v>154</v>
      </c>
      <c r="EY3" s="44" t="s">
        <v>155</v>
      </c>
      <c r="EZ3" s="44" t="s">
        <v>156</v>
      </c>
      <c r="FA3" s="44" t="s">
        <v>157</v>
      </c>
      <c r="FB3" s="33" t="s">
        <v>158</v>
      </c>
      <c r="FC3" s="33" t="s">
        <v>323</v>
      </c>
      <c r="FD3" s="33" t="s">
        <v>324</v>
      </c>
      <c r="FE3" s="130"/>
      <c r="FF3" s="61" t="s">
        <v>325</v>
      </c>
      <c r="FG3" s="62" t="s">
        <v>326</v>
      </c>
      <c r="FH3" s="61" t="s">
        <v>327</v>
      </c>
      <c r="FI3" s="62" t="s">
        <v>326</v>
      </c>
      <c r="FJ3" s="61" t="s">
        <v>327</v>
      </c>
      <c r="FK3" s="62" t="s">
        <v>326</v>
      </c>
      <c r="FL3" s="130"/>
      <c r="FM3" s="61" t="s">
        <v>327</v>
      </c>
      <c r="FN3" s="62" t="s">
        <v>326</v>
      </c>
      <c r="FO3" s="61" t="s">
        <v>327</v>
      </c>
      <c r="FP3" s="62" t="s">
        <v>326</v>
      </c>
      <c r="FQ3" s="61" t="s">
        <v>327</v>
      </c>
      <c r="FR3" s="62" t="s">
        <v>326</v>
      </c>
      <c r="FS3" s="33" t="s">
        <v>1</v>
      </c>
      <c r="FT3" s="33" t="s">
        <v>328</v>
      </c>
      <c r="FU3" s="33" t="s">
        <v>329</v>
      </c>
      <c r="FV3" s="33" t="s">
        <v>330</v>
      </c>
      <c r="FW3" s="33" t="s">
        <v>331</v>
      </c>
      <c r="FX3" s="33" t="s">
        <v>323</v>
      </c>
      <c r="FY3" s="33" t="s">
        <v>1</v>
      </c>
      <c r="FZ3" s="33" t="s">
        <v>24</v>
      </c>
      <c r="GA3" s="33" t="s">
        <v>221</v>
      </c>
      <c r="GB3" s="33" t="s">
        <v>94</v>
      </c>
      <c r="GC3" s="33" t="s">
        <v>96</v>
      </c>
      <c r="GD3" s="33" t="s">
        <v>97</v>
      </c>
      <c r="GE3" s="33" t="s">
        <v>222</v>
      </c>
      <c r="GF3" s="33" t="s">
        <v>310</v>
      </c>
      <c r="GG3" s="33" t="s">
        <v>183</v>
      </c>
      <c r="GH3" s="33" t="s">
        <v>1</v>
      </c>
      <c r="GI3" s="33" t="s">
        <v>24</v>
      </c>
      <c r="GJ3" s="33" t="s">
        <v>25</v>
      </c>
      <c r="GK3" s="33" t="s">
        <v>93</v>
      </c>
      <c r="GL3" s="33" t="s">
        <v>94</v>
      </c>
      <c r="GM3" s="33" t="s">
        <v>223</v>
      </c>
      <c r="GN3" s="33" t="s">
        <v>310</v>
      </c>
      <c r="GO3" s="33" t="s">
        <v>183</v>
      </c>
      <c r="GP3" s="33" t="s">
        <v>1</v>
      </c>
      <c r="GQ3" s="33" t="s">
        <v>24</v>
      </c>
      <c r="GR3" s="33" t="s">
        <v>25</v>
      </c>
      <c r="GS3" s="33" t="s">
        <v>99</v>
      </c>
      <c r="GT3" s="33" t="s">
        <v>100</v>
      </c>
      <c r="GU3" s="33" t="s">
        <v>101</v>
      </c>
      <c r="GV3" s="33" t="s">
        <v>310</v>
      </c>
      <c r="GW3" s="33" t="s">
        <v>183</v>
      </c>
      <c r="GX3" s="33" t="s">
        <v>1</v>
      </c>
      <c r="GY3" s="33" t="s">
        <v>165</v>
      </c>
      <c r="GZ3" s="33" t="s">
        <v>166</v>
      </c>
      <c r="HA3" s="33" t="s">
        <v>167</v>
      </c>
      <c r="HB3" s="33" t="s">
        <v>2</v>
      </c>
      <c r="HC3" s="33" t="s">
        <v>179</v>
      </c>
      <c r="HD3" s="33" t="s">
        <v>1</v>
      </c>
      <c r="HE3" s="33" t="s">
        <v>170</v>
      </c>
      <c r="HF3" s="33" t="s">
        <v>171</v>
      </c>
      <c r="HG3" s="33" t="s">
        <v>172</v>
      </c>
      <c r="HH3" s="33" t="s">
        <v>2</v>
      </c>
      <c r="HI3" s="33" t="s">
        <v>179</v>
      </c>
      <c r="HJ3" s="33" t="s">
        <v>1</v>
      </c>
      <c r="HK3" s="44" t="s">
        <v>225</v>
      </c>
      <c r="HL3" s="44" t="s">
        <v>104</v>
      </c>
      <c r="HM3" s="33" t="s">
        <v>2</v>
      </c>
      <c r="HN3" s="33" t="s">
        <v>1</v>
      </c>
      <c r="HO3" s="33" t="s">
        <v>24</v>
      </c>
      <c r="HP3" s="33" t="s">
        <v>25</v>
      </c>
      <c r="HQ3" s="33" t="s">
        <v>99</v>
      </c>
      <c r="HR3" s="33" t="s">
        <v>181</v>
      </c>
      <c r="HS3" s="33" t="s">
        <v>182</v>
      </c>
      <c r="HT3" s="33" t="s">
        <v>2</v>
      </c>
      <c r="HU3" s="33" t="s">
        <v>183</v>
      </c>
      <c r="HV3" s="33" t="s">
        <v>1</v>
      </c>
      <c r="HW3" s="33" t="s">
        <v>227</v>
      </c>
      <c r="HX3" s="33" t="s">
        <v>228</v>
      </c>
      <c r="HY3" s="33" t="s">
        <v>229</v>
      </c>
      <c r="HZ3" s="33" t="s">
        <v>230</v>
      </c>
      <c r="IA3" s="33" t="s">
        <v>231</v>
      </c>
      <c r="IB3" s="33" t="s">
        <v>2</v>
      </c>
      <c r="IC3" s="33" t="s">
        <v>232</v>
      </c>
      <c r="ID3" s="33" t="s">
        <v>1</v>
      </c>
      <c r="IE3" s="84" t="s">
        <v>253</v>
      </c>
      <c r="IF3" s="44" t="s">
        <v>254</v>
      </c>
      <c r="IG3" s="33" t="s">
        <v>2</v>
      </c>
      <c r="IH3" s="33" t="s">
        <v>1</v>
      </c>
      <c r="II3" s="44" t="s">
        <v>361</v>
      </c>
      <c r="IJ3" s="44" t="s">
        <v>256</v>
      </c>
      <c r="IK3" s="44" t="s">
        <v>257</v>
      </c>
      <c r="IL3" s="33" t="s">
        <v>2</v>
      </c>
      <c r="IM3" s="33" t="s">
        <v>1</v>
      </c>
      <c r="IN3" s="44" t="s">
        <v>362</v>
      </c>
      <c r="IO3" s="44" t="s">
        <v>258</v>
      </c>
      <c r="IP3" s="44" t="s">
        <v>259</v>
      </c>
      <c r="IQ3" s="33" t="s">
        <v>2</v>
      </c>
    </row>
    <row r="4" spans="1:251" ht="15" customHeight="1" x14ac:dyDescent="0.15">
      <c r="A4" s="35" t="s">
        <v>0</v>
      </c>
      <c r="B4" s="36"/>
      <c r="C4" s="6">
        <f t="shared" ref="C4:BU4" si="0">C18</f>
        <v>1148</v>
      </c>
      <c r="D4" s="6">
        <f t="shared" si="0"/>
        <v>186</v>
      </c>
      <c r="E4" s="6">
        <f t="shared" si="0"/>
        <v>95</v>
      </c>
      <c r="F4" s="6">
        <f t="shared" si="0"/>
        <v>161</v>
      </c>
      <c r="G4" s="6">
        <f t="shared" si="0"/>
        <v>706</v>
      </c>
      <c r="H4" s="6">
        <f t="shared" si="0"/>
        <v>1148</v>
      </c>
      <c r="I4" s="6">
        <f t="shared" si="0"/>
        <v>206</v>
      </c>
      <c r="J4" s="6">
        <f t="shared" si="0"/>
        <v>176</v>
      </c>
      <c r="K4" s="6">
        <f t="shared" si="0"/>
        <v>599</v>
      </c>
      <c r="L4" s="6">
        <f t="shared" si="0"/>
        <v>167</v>
      </c>
      <c r="M4" s="6">
        <f t="shared" si="0"/>
        <v>1148</v>
      </c>
      <c r="N4" s="6">
        <f t="shared" si="0"/>
        <v>35</v>
      </c>
      <c r="O4" s="6">
        <f t="shared" si="0"/>
        <v>44</v>
      </c>
      <c r="P4" s="6">
        <f t="shared" si="0"/>
        <v>53</v>
      </c>
      <c r="Q4" s="6">
        <f t="shared" si="0"/>
        <v>50</v>
      </c>
      <c r="R4" s="6">
        <f t="shared" si="0"/>
        <v>95</v>
      </c>
      <c r="S4" s="6">
        <f t="shared" si="0"/>
        <v>115</v>
      </c>
      <c r="T4" s="6">
        <f t="shared" si="0"/>
        <v>188</v>
      </c>
      <c r="U4" s="6">
        <f t="shared" si="0"/>
        <v>568</v>
      </c>
      <c r="V4" s="6">
        <f t="shared" ref="V4:W4" si="1">V18</f>
        <v>1148</v>
      </c>
      <c r="W4" s="6">
        <f t="shared" si="1"/>
        <v>563</v>
      </c>
      <c r="X4" s="6">
        <f t="shared" ref="X4:AB4" si="2">X18</f>
        <v>157</v>
      </c>
      <c r="Y4" s="6">
        <f t="shared" si="2"/>
        <v>129</v>
      </c>
      <c r="Z4" s="6">
        <f t="shared" si="2"/>
        <v>187</v>
      </c>
      <c r="AA4" s="6">
        <f t="shared" si="2"/>
        <v>65</v>
      </c>
      <c r="AB4" s="6">
        <f t="shared" si="2"/>
        <v>47</v>
      </c>
      <c r="AC4" s="6">
        <f t="shared" si="0"/>
        <v>1148</v>
      </c>
      <c r="AD4" s="6">
        <f t="shared" si="0"/>
        <v>670</v>
      </c>
      <c r="AE4" s="6">
        <f t="shared" si="0"/>
        <v>287</v>
      </c>
      <c r="AF4" s="6">
        <f t="shared" si="0"/>
        <v>89</v>
      </c>
      <c r="AG4" s="6">
        <f t="shared" si="0"/>
        <v>102</v>
      </c>
      <c r="AH4" s="6">
        <f t="shared" si="0"/>
        <v>1148</v>
      </c>
      <c r="AI4" s="6">
        <f t="shared" si="0"/>
        <v>278</v>
      </c>
      <c r="AJ4" s="6">
        <f t="shared" si="0"/>
        <v>106</v>
      </c>
      <c r="AK4" s="6">
        <f t="shared" si="0"/>
        <v>718</v>
      </c>
      <c r="AL4" s="6">
        <f t="shared" si="0"/>
        <v>46</v>
      </c>
      <c r="AM4" s="6">
        <f t="shared" si="0"/>
        <v>1148</v>
      </c>
      <c r="AN4" s="6">
        <f t="shared" si="0"/>
        <v>1078</v>
      </c>
      <c r="AO4" s="6">
        <f t="shared" si="0"/>
        <v>44</v>
      </c>
      <c r="AP4" s="6">
        <f t="shared" si="0"/>
        <v>26</v>
      </c>
      <c r="AQ4" s="6">
        <f t="shared" si="0"/>
        <v>1148</v>
      </c>
      <c r="AR4" s="6">
        <f t="shared" si="0"/>
        <v>1064</v>
      </c>
      <c r="AS4" s="6">
        <f t="shared" si="0"/>
        <v>68</v>
      </c>
      <c r="AT4" s="6">
        <f t="shared" si="0"/>
        <v>16</v>
      </c>
      <c r="AU4" s="6">
        <f t="shared" si="0"/>
        <v>1148</v>
      </c>
      <c r="AV4" s="6">
        <f t="shared" si="0"/>
        <v>74</v>
      </c>
      <c r="AW4" s="6">
        <f t="shared" si="0"/>
        <v>337</v>
      </c>
      <c r="AX4" s="6">
        <f t="shared" si="0"/>
        <v>363</v>
      </c>
      <c r="AY4" s="6">
        <f t="shared" si="0"/>
        <v>122</v>
      </c>
      <c r="AZ4" s="6">
        <f t="shared" si="0"/>
        <v>32</v>
      </c>
      <c r="BA4" s="6">
        <f t="shared" si="0"/>
        <v>220</v>
      </c>
      <c r="BB4" s="59">
        <f>BB18</f>
        <v>4.2272629310344829</v>
      </c>
      <c r="BC4" s="6">
        <f t="shared" ref="BC4:BH4" si="3">BC18</f>
        <v>1148</v>
      </c>
      <c r="BD4" s="6">
        <f t="shared" si="3"/>
        <v>85</v>
      </c>
      <c r="BE4" s="6">
        <f t="shared" si="3"/>
        <v>584</v>
      </c>
      <c r="BF4" s="6">
        <f t="shared" si="3"/>
        <v>362</v>
      </c>
      <c r="BG4" s="6">
        <f t="shared" si="3"/>
        <v>81</v>
      </c>
      <c r="BH4" s="6">
        <f t="shared" si="3"/>
        <v>36</v>
      </c>
      <c r="BI4" s="59">
        <f>BI18</f>
        <v>9.944544364508392</v>
      </c>
      <c r="BJ4" s="6">
        <f t="shared" si="0"/>
        <v>1148</v>
      </c>
      <c r="BK4" s="6">
        <f t="shared" si="0"/>
        <v>23</v>
      </c>
      <c r="BL4" s="6">
        <f t="shared" si="0"/>
        <v>1006</v>
      </c>
      <c r="BM4" s="6">
        <f t="shared" si="0"/>
        <v>35</v>
      </c>
      <c r="BN4" s="6">
        <f t="shared" si="0"/>
        <v>50</v>
      </c>
      <c r="BO4" s="6">
        <f t="shared" si="0"/>
        <v>34</v>
      </c>
      <c r="BP4" s="6">
        <f t="shared" si="0"/>
        <v>1148</v>
      </c>
      <c r="BQ4" s="6">
        <f t="shared" si="0"/>
        <v>173</v>
      </c>
      <c r="BR4" s="6">
        <f t="shared" si="0"/>
        <v>363</v>
      </c>
      <c r="BS4" s="6">
        <f t="shared" si="0"/>
        <v>334</v>
      </c>
      <c r="BT4" s="6">
        <f t="shared" si="0"/>
        <v>223</v>
      </c>
      <c r="BU4" s="6">
        <f t="shared" si="0"/>
        <v>55</v>
      </c>
      <c r="BV4" s="59">
        <f>BV18</f>
        <v>30.866462793794646</v>
      </c>
      <c r="BW4" s="6">
        <f t="shared" ref="BW4:EC4" si="4">BW18</f>
        <v>1148</v>
      </c>
      <c r="BX4" s="6">
        <f t="shared" si="4"/>
        <v>763</v>
      </c>
      <c r="BY4" s="6">
        <f t="shared" si="4"/>
        <v>227</v>
      </c>
      <c r="BZ4" s="6">
        <f t="shared" si="4"/>
        <v>81</v>
      </c>
      <c r="CA4" s="6">
        <f t="shared" si="4"/>
        <v>16</v>
      </c>
      <c r="CB4" s="6">
        <f t="shared" si="4"/>
        <v>15</v>
      </c>
      <c r="CC4" s="6">
        <f t="shared" si="4"/>
        <v>46</v>
      </c>
      <c r="CD4" s="59">
        <f>CD18</f>
        <v>1.4618874773139745</v>
      </c>
      <c r="CE4" s="6">
        <f t="shared" si="4"/>
        <v>1148</v>
      </c>
      <c r="CF4" s="6">
        <f t="shared" si="4"/>
        <v>762</v>
      </c>
      <c r="CG4" s="6">
        <f t="shared" si="4"/>
        <v>287</v>
      </c>
      <c r="CH4" s="6">
        <f t="shared" si="4"/>
        <v>25</v>
      </c>
      <c r="CI4" s="6">
        <f t="shared" si="4"/>
        <v>74</v>
      </c>
      <c r="CJ4" s="6">
        <f t="shared" si="4"/>
        <v>1148</v>
      </c>
      <c r="CK4" s="6">
        <f t="shared" si="4"/>
        <v>333</v>
      </c>
      <c r="CL4" s="6">
        <f t="shared" si="4"/>
        <v>759</v>
      </c>
      <c r="CM4" s="6">
        <f t="shared" si="4"/>
        <v>3</v>
      </c>
      <c r="CN4" s="6">
        <f t="shared" si="4"/>
        <v>10</v>
      </c>
      <c r="CO4" s="6">
        <f t="shared" si="4"/>
        <v>43</v>
      </c>
      <c r="CP4" s="6">
        <f t="shared" ref="CP4:CT4" si="5">CP18</f>
        <v>1148</v>
      </c>
      <c r="CQ4" s="6">
        <f t="shared" si="5"/>
        <v>199</v>
      </c>
      <c r="CR4" s="6">
        <f t="shared" si="5"/>
        <v>239</v>
      </c>
      <c r="CS4" s="6">
        <f t="shared" si="5"/>
        <v>154</v>
      </c>
      <c r="CT4" s="6">
        <f t="shared" si="5"/>
        <v>556</v>
      </c>
      <c r="CU4" s="6">
        <f t="shared" si="4"/>
        <v>1148</v>
      </c>
      <c r="CV4" s="6">
        <f t="shared" si="4"/>
        <v>990</v>
      </c>
      <c r="CW4" s="6">
        <f t="shared" si="4"/>
        <v>56</v>
      </c>
      <c r="CX4" s="6">
        <f t="shared" si="4"/>
        <v>24</v>
      </c>
      <c r="CY4" s="6">
        <f t="shared" si="4"/>
        <v>15</v>
      </c>
      <c r="CZ4" s="6">
        <f t="shared" si="4"/>
        <v>35</v>
      </c>
      <c r="DA4" s="6">
        <f t="shared" si="4"/>
        <v>28</v>
      </c>
      <c r="DB4" s="6">
        <f t="shared" si="4"/>
        <v>1148</v>
      </c>
      <c r="DC4" s="6">
        <f t="shared" si="4"/>
        <v>105</v>
      </c>
      <c r="DD4" s="6">
        <f t="shared" si="4"/>
        <v>34</v>
      </c>
      <c r="DE4" s="6">
        <f t="shared" si="4"/>
        <v>90</v>
      </c>
      <c r="DF4" s="6">
        <f t="shared" si="4"/>
        <v>371</v>
      </c>
      <c r="DG4" s="6">
        <f t="shared" si="4"/>
        <v>405</v>
      </c>
      <c r="DH4" s="6">
        <f t="shared" si="4"/>
        <v>19</v>
      </c>
      <c r="DI4" s="6">
        <f t="shared" si="4"/>
        <v>12</v>
      </c>
      <c r="DJ4" s="6">
        <f t="shared" si="4"/>
        <v>112</v>
      </c>
      <c r="DK4" s="6">
        <f t="shared" si="4"/>
        <v>1148</v>
      </c>
      <c r="DL4" s="6">
        <f t="shared" si="4"/>
        <v>21</v>
      </c>
      <c r="DM4" s="6">
        <f t="shared" si="4"/>
        <v>691</v>
      </c>
      <c r="DN4" s="6">
        <f t="shared" si="4"/>
        <v>369</v>
      </c>
      <c r="DO4" s="6">
        <f t="shared" si="4"/>
        <v>67</v>
      </c>
      <c r="DP4" s="6">
        <f t="shared" si="4"/>
        <v>307</v>
      </c>
      <c r="DQ4" s="6">
        <f t="shared" si="4"/>
        <v>56</v>
      </c>
      <c r="DR4" s="6">
        <f t="shared" si="4"/>
        <v>169</v>
      </c>
      <c r="DS4" s="6">
        <f t="shared" si="4"/>
        <v>40</v>
      </c>
      <c r="DT4" s="6">
        <f t="shared" si="4"/>
        <v>42</v>
      </c>
      <c r="DU4" s="59">
        <f>DU18</f>
        <v>19.131107491856678</v>
      </c>
      <c r="DV4" s="6">
        <f t="shared" si="4"/>
        <v>1148</v>
      </c>
      <c r="DW4" s="6">
        <f t="shared" si="4"/>
        <v>347</v>
      </c>
      <c r="DX4" s="6">
        <f t="shared" si="4"/>
        <v>447</v>
      </c>
      <c r="DY4" s="6">
        <f t="shared" si="4"/>
        <v>148</v>
      </c>
      <c r="DZ4" s="6">
        <f t="shared" si="4"/>
        <v>58</v>
      </c>
      <c r="EA4" s="6">
        <f t="shared" si="4"/>
        <v>16</v>
      </c>
      <c r="EB4" s="6">
        <f t="shared" si="4"/>
        <v>24</v>
      </c>
      <c r="EC4" s="6">
        <f t="shared" si="4"/>
        <v>108</v>
      </c>
      <c r="ED4" s="59">
        <f>ED18</f>
        <v>13.324240384615386</v>
      </c>
      <c r="EE4" s="6">
        <f t="shared" ref="EE4:GR4" si="6">EE18</f>
        <v>1148</v>
      </c>
      <c r="EF4" s="6">
        <f t="shared" si="6"/>
        <v>578</v>
      </c>
      <c r="EG4" s="6">
        <f t="shared" si="6"/>
        <v>459</v>
      </c>
      <c r="EH4" s="6">
        <f t="shared" si="6"/>
        <v>24</v>
      </c>
      <c r="EI4" s="6">
        <f t="shared" si="6"/>
        <v>87</v>
      </c>
      <c r="EJ4" s="6">
        <f t="shared" si="6"/>
        <v>1148</v>
      </c>
      <c r="EK4" s="6">
        <f t="shared" si="6"/>
        <v>653</v>
      </c>
      <c r="EL4" s="6">
        <f t="shared" si="6"/>
        <v>171</v>
      </c>
      <c r="EM4" s="6">
        <f t="shared" si="6"/>
        <v>117</v>
      </c>
      <c r="EN4" s="6">
        <f t="shared" si="6"/>
        <v>207</v>
      </c>
      <c r="EO4" s="6">
        <f t="shared" si="6"/>
        <v>171</v>
      </c>
      <c r="EP4" s="6">
        <f t="shared" si="6"/>
        <v>15</v>
      </c>
      <c r="EQ4" s="6">
        <f t="shared" si="6"/>
        <v>54</v>
      </c>
      <c r="ER4" s="6">
        <f t="shared" si="6"/>
        <v>34</v>
      </c>
      <c r="ES4" s="6">
        <f t="shared" si="6"/>
        <v>19</v>
      </c>
      <c r="ET4" s="6">
        <f t="shared" si="6"/>
        <v>7</v>
      </c>
      <c r="EU4" s="6">
        <f t="shared" si="6"/>
        <v>42</v>
      </c>
      <c r="EV4" s="46">
        <f>EV18</f>
        <v>18600.77519379845</v>
      </c>
      <c r="EW4" s="6">
        <f t="shared" ref="EW4:FC4" si="7">EW18</f>
        <v>811</v>
      </c>
      <c r="EX4" s="6">
        <f t="shared" si="7"/>
        <v>66</v>
      </c>
      <c r="EY4" s="6">
        <f t="shared" si="7"/>
        <v>168</v>
      </c>
      <c r="EZ4" s="6">
        <f t="shared" si="7"/>
        <v>212</v>
      </c>
      <c r="FA4" s="6">
        <f t="shared" si="7"/>
        <v>140</v>
      </c>
      <c r="FB4" s="6">
        <f t="shared" si="7"/>
        <v>124</v>
      </c>
      <c r="FC4" s="6">
        <f t="shared" si="7"/>
        <v>101</v>
      </c>
      <c r="FD4" s="46">
        <f>FD18</f>
        <v>267350.42347417842</v>
      </c>
      <c r="FE4" s="6">
        <f t="shared" si="6"/>
        <v>1148</v>
      </c>
      <c r="FF4" s="50">
        <f t="shared" si="6"/>
        <v>738</v>
      </c>
      <c r="FG4" s="85">
        <f t="shared" si="6"/>
        <v>410</v>
      </c>
      <c r="FH4" s="50">
        <f t="shared" si="6"/>
        <v>829</v>
      </c>
      <c r="FI4" s="85">
        <f t="shared" si="6"/>
        <v>319</v>
      </c>
      <c r="FJ4" s="50">
        <f t="shared" si="6"/>
        <v>739</v>
      </c>
      <c r="FK4" s="85">
        <f t="shared" si="6"/>
        <v>409</v>
      </c>
      <c r="FL4" s="6">
        <f t="shared" si="6"/>
        <v>1148</v>
      </c>
      <c r="FM4" s="50">
        <f t="shared" si="6"/>
        <v>673</v>
      </c>
      <c r="FN4" s="63">
        <f t="shared" si="6"/>
        <v>475</v>
      </c>
      <c r="FO4" s="50">
        <f t="shared" si="6"/>
        <v>869</v>
      </c>
      <c r="FP4" s="63">
        <f t="shared" si="6"/>
        <v>279</v>
      </c>
      <c r="FQ4" s="50">
        <f t="shared" si="6"/>
        <v>711</v>
      </c>
      <c r="FR4" s="63">
        <f t="shared" si="6"/>
        <v>437</v>
      </c>
      <c r="FS4" s="6">
        <f t="shared" si="6"/>
        <v>1148</v>
      </c>
      <c r="FT4" s="6">
        <f t="shared" si="6"/>
        <v>34</v>
      </c>
      <c r="FU4" s="6">
        <f t="shared" si="6"/>
        <v>244</v>
      </c>
      <c r="FV4" s="6">
        <f t="shared" si="6"/>
        <v>517</v>
      </c>
      <c r="FW4" s="6">
        <f t="shared" si="6"/>
        <v>282</v>
      </c>
      <c r="FX4" s="6">
        <f t="shared" si="6"/>
        <v>71</v>
      </c>
      <c r="FY4" s="6">
        <f t="shared" si="6"/>
        <v>1148</v>
      </c>
      <c r="FZ4" s="6">
        <f t="shared" si="6"/>
        <v>820</v>
      </c>
      <c r="GA4" s="6">
        <f t="shared" si="6"/>
        <v>71</v>
      </c>
      <c r="GB4" s="6">
        <f t="shared" si="6"/>
        <v>24</v>
      </c>
      <c r="GC4" s="6">
        <f t="shared" si="6"/>
        <v>31</v>
      </c>
      <c r="GD4" s="6">
        <f t="shared" si="6"/>
        <v>25</v>
      </c>
      <c r="GE4" s="6">
        <f t="shared" si="6"/>
        <v>23</v>
      </c>
      <c r="GF4" s="6">
        <f t="shared" si="6"/>
        <v>154</v>
      </c>
      <c r="GG4" s="86">
        <f>GG18</f>
        <v>3.6951710261569417</v>
      </c>
      <c r="GH4" s="6">
        <f t="shared" si="6"/>
        <v>1148</v>
      </c>
      <c r="GI4" s="6">
        <f t="shared" si="6"/>
        <v>948</v>
      </c>
      <c r="GJ4" s="6">
        <f t="shared" si="6"/>
        <v>13</v>
      </c>
      <c r="GK4" s="6">
        <f t="shared" si="6"/>
        <v>14</v>
      </c>
      <c r="GL4" s="6">
        <f t="shared" si="6"/>
        <v>4</v>
      </c>
      <c r="GM4" s="6">
        <f t="shared" si="6"/>
        <v>8</v>
      </c>
      <c r="GN4" s="6">
        <f t="shared" si="6"/>
        <v>161</v>
      </c>
      <c r="GO4" s="86">
        <f>GO18</f>
        <v>0.23302938196555217</v>
      </c>
      <c r="GP4" s="6">
        <f t="shared" si="6"/>
        <v>1148</v>
      </c>
      <c r="GQ4" s="6">
        <f t="shared" si="6"/>
        <v>997</v>
      </c>
      <c r="GR4" s="6">
        <f t="shared" si="6"/>
        <v>1</v>
      </c>
      <c r="GS4" s="6">
        <f t="shared" ref="GS4:GV4" si="8">GS18</f>
        <v>1</v>
      </c>
      <c r="GT4" s="6">
        <f t="shared" si="8"/>
        <v>1</v>
      </c>
      <c r="GU4" s="6">
        <f t="shared" si="8"/>
        <v>1</v>
      </c>
      <c r="GV4" s="6">
        <f t="shared" si="8"/>
        <v>147</v>
      </c>
      <c r="GW4" s="86">
        <f>GW18</f>
        <v>9.99000999000999E-3</v>
      </c>
      <c r="GX4" s="6">
        <f t="shared" ref="GX4:IQ4" si="9">GX18</f>
        <v>1148</v>
      </c>
      <c r="GY4" s="6">
        <f t="shared" si="9"/>
        <v>257</v>
      </c>
      <c r="GZ4" s="6">
        <f t="shared" si="9"/>
        <v>379</v>
      </c>
      <c r="HA4" s="6">
        <f t="shared" si="9"/>
        <v>228</v>
      </c>
      <c r="HB4" s="6">
        <f t="shared" si="9"/>
        <v>284</v>
      </c>
      <c r="HC4" s="59">
        <f>HC18</f>
        <v>4.2615740740740744</v>
      </c>
      <c r="HD4" s="6">
        <f t="shared" si="9"/>
        <v>1148</v>
      </c>
      <c r="HE4" s="6">
        <f t="shared" si="9"/>
        <v>321</v>
      </c>
      <c r="HF4" s="6">
        <f t="shared" si="9"/>
        <v>144</v>
      </c>
      <c r="HG4" s="6">
        <f t="shared" si="9"/>
        <v>190</v>
      </c>
      <c r="HH4" s="6">
        <f t="shared" si="9"/>
        <v>493</v>
      </c>
      <c r="HI4" s="59">
        <f>HI18</f>
        <v>1.9725190839694657</v>
      </c>
      <c r="HJ4" s="6">
        <f t="shared" si="9"/>
        <v>1148</v>
      </c>
      <c r="HK4" s="6">
        <f t="shared" si="9"/>
        <v>266</v>
      </c>
      <c r="HL4" s="6">
        <f t="shared" si="9"/>
        <v>799</v>
      </c>
      <c r="HM4" s="6">
        <f t="shared" si="9"/>
        <v>83</v>
      </c>
      <c r="HN4" s="6">
        <f t="shared" si="9"/>
        <v>1148</v>
      </c>
      <c r="HO4" s="6">
        <f t="shared" si="9"/>
        <v>367</v>
      </c>
      <c r="HP4" s="6">
        <f t="shared" si="9"/>
        <v>147</v>
      </c>
      <c r="HQ4" s="6">
        <f t="shared" si="9"/>
        <v>126</v>
      </c>
      <c r="HR4" s="6">
        <f t="shared" si="9"/>
        <v>128</v>
      </c>
      <c r="HS4" s="6">
        <f t="shared" si="9"/>
        <v>93</v>
      </c>
      <c r="HT4" s="6">
        <f t="shared" si="9"/>
        <v>287</v>
      </c>
      <c r="HU4" s="59">
        <f>HU18</f>
        <v>1.8118466898954704</v>
      </c>
      <c r="HV4" s="6">
        <f t="shared" ref="HV4:IB4" si="10">HV18</f>
        <v>799</v>
      </c>
      <c r="HW4" s="6">
        <f t="shared" si="10"/>
        <v>404</v>
      </c>
      <c r="HX4" s="6">
        <f t="shared" si="10"/>
        <v>229</v>
      </c>
      <c r="HY4" s="6">
        <f t="shared" si="10"/>
        <v>78</v>
      </c>
      <c r="HZ4" s="6">
        <f t="shared" si="10"/>
        <v>41</v>
      </c>
      <c r="IA4" s="6">
        <f t="shared" si="10"/>
        <v>13</v>
      </c>
      <c r="IB4" s="6">
        <f t="shared" si="10"/>
        <v>34</v>
      </c>
      <c r="IC4" s="59">
        <f>IC18</f>
        <v>0.7686274509803922</v>
      </c>
      <c r="ID4" s="6">
        <f t="shared" si="9"/>
        <v>1148</v>
      </c>
      <c r="IE4" s="6">
        <f t="shared" si="9"/>
        <v>953</v>
      </c>
      <c r="IF4" s="6">
        <f t="shared" si="9"/>
        <v>142</v>
      </c>
      <c r="IG4" s="6">
        <f t="shared" si="9"/>
        <v>53</v>
      </c>
      <c r="IH4" s="6">
        <f t="shared" si="9"/>
        <v>1148</v>
      </c>
      <c r="II4" s="6">
        <f t="shared" si="9"/>
        <v>681</v>
      </c>
      <c r="IJ4" s="6">
        <f t="shared" si="9"/>
        <v>283</v>
      </c>
      <c r="IK4" s="6">
        <f t="shared" si="9"/>
        <v>101</v>
      </c>
      <c r="IL4" s="6">
        <f t="shared" si="9"/>
        <v>83</v>
      </c>
      <c r="IM4" s="6">
        <f t="shared" si="9"/>
        <v>1148</v>
      </c>
      <c r="IN4" s="6">
        <f t="shared" si="9"/>
        <v>588</v>
      </c>
      <c r="IO4" s="6">
        <f t="shared" si="9"/>
        <v>354</v>
      </c>
      <c r="IP4" s="6">
        <f t="shared" si="9"/>
        <v>119</v>
      </c>
      <c r="IQ4" s="6">
        <f t="shared" si="9"/>
        <v>87</v>
      </c>
    </row>
    <row r="5" spans="1:251" ht="15" customHeight="1" x14ac:dyDescent="0.15">
      <c r="A5" s="13"/>
      <c r="B5" s="37"/>
      <c r="C5" s="38">
        <f>IF(SUM(D5:G5)&gt;100,"－",SUM(D5:G5))</f>
        <v>100</v>
      </c>
      <c r="D5" s="11">
        <f>D4/$C4*100</f>
        <v>16.202090592334496</v>
      </c>
      <c r="E5" s="11">
        <f>E4/$C4*100</f>
        <v>8.2752613240418125</v>
      </c>
      <c r="F5" s="11">
        <f>F4/$C4*100</f>
        <v>14.02439024390244</v>
      </c>
      <c r="G5" s="11">
        <f>G4/$C4*100</f>
        <v>61.498257839721262</v>
      </c>
      <c r="H5" s="38">
        <f>IF(SUM(I5:L5)&gt;100,"－",SUM(I5:L5))</f>
        <v>100</v>
      </c>
      <c r="I5" s="11">
        <f>I4/$H4*100</f>
        <v>17.94425087108014</v>
      </c>
      <c r="J5" s="11">
        <f>J4/$H4*100</f>
        <v>15.331010452961671</v>
      </c>
      <c r="K5" s="11">
        <f>K4/$H4*100</f>
        <v>52.177700348432055</v>
      </c>
      <c r="L5" s="11">
        <f>L4/$H4*100</f>
        <v>14.547038327526133</v>
      </c>
      <c r="M5" s="38">
        <f>IF(SUM(N5:U5)&gt;100,"－",SUM(N5:U5))</f>
        <v>100</v>
      </c>
      <c r="N5" s="11">
        <f t="shared" ref="N5:U5" si="11">N4/$M4*100</f>
        <v>3.0487804878048781</v>
      </c>
      <c r="O5" s="11">
        <f t="shared" si="11"/>
        <v>3.8327526132404177</v>
      </c>
      <c r="P5" s="11">
        <f t="shared" si="11"/>
        <v>4.6167247386759582</v>
      </c>
      <c r="Q5" s="11">
        <f t="shared" si="11"/>
        <v>4.3554006968641117</v>
      </c>
      <c r="R5" s="11">
        <f t="shared" si="11"/>
        <v>8.2752613240418125</v>
      </c>
      <c r="S5" s="11">
        <f t="shared" si="11"/>
        <v>10.017421602787456</v>
      </c>
      <c r="T5" s="11">
        <f t="shared" si="11"/>
        <v>16.376306620209057</v>
      </c>
      <c r="U5" s="11">
        <f t="shared" si="11"/>
        <v>49.477351916376307</v>
      </c>
      <c r="V5" s="38">
        <f>IF(SUM(W5:AB5)&gt;100,"－",SUM(W5:AB5))</f>
        <v>100</v>
      </c>
      <c r="W5" s="11">
        <f>W4/$V4*100</f>
        <v>49.041811846689896</v>
      </c>
      <c r="X5" s="11">
        <f t="shared" ref="X5:AB5" si="12">X4/$V4*100</f>
        <v>13.675958188153309</v>
      </c>
      <c r="Y5" s="11">
        <f t="shared" si="12"/>
        <v>11.236933797909408</v>
      </c>
      <c r="Z5" s="11">
        <f t="shared" si="12"/>
        <v>16.289198606271775</v>
      </c>
      <c r="AA5" s="11">
        <f t="shared" si="12"/>
        <v>5.6620209059233453</v>
      </c>
      <c r="AB5" s="11">
        <f t="shared" si="12"/>
        <v>4.0940766550522643</v>
      </c>
      <c r="AC5" s="38">
        <f>IF(SUM(AD5:AG5)&gt;100,"－",SUM(AD5:AG5))</f>
        <v>99.999999999999986</v>
      </c>
      <c r="AD5" s="11">
        <f>AD4/$AC4*100</f>
        <v>58.362369337979089</v>
      </c>
      <c r="AE5" s="11">
        <f>AE4/$AC4*100</f>
        <v>25</v>
      </c>
      <c r="AF5" s="11">
        <f>AF4/$AC4*100</f>
        <v>7.7526132404181185</v>
      </c>
      <c r="AG5" s="11">
        <f>AG4/$AC4*100</f>
        <v>8.8850174216027877</v>
      </c>
      <c r="AH5" s="38">
        <f>IF(SUM(AI5:AL5)&gt;100,"－",SUM(AI5:AL5))</f>
        <v>100</v>
      </c>
      <c r="AI5" s="11">
        <f>AI4/$AH4*100</f>
        <v>24.21602787456446</v>
      </c>
      <c r="AJ5" s="11">
        <f>AJ4/$AH4*100</f>
        <v>9.2334494773519165</v>
      </c>
      <c r="AK5" s="11">
        <f>AK4/$AH4*100</f>
        <v>62.543554006968641</v>
      </c>
      <c r="AL5" s="11">
        <f>AL4/$AH4*100</f>
        <v>4.0069686411149821</v>
      </c>
      <c r="AM5" s="38">
        <f>IF(SUM(AN5:AP5)&gt;100,"－",SUM(AN5:AP5))</f>
        <v>99.999999999999986</v>
      </c>
      <c r="AN5" s="11">
        <f>AN4/$AM4*100</f>
        <v>93.902439024390233</v>
      </c>
      <c r="AO5" s="11">
        <f>AO4/$AM4*100</f>
        <v>3.8327526132404177</v>
      </c>
      <c r="AP5" s="11">
        <f>AP4/$AM4*100</f>
        <v>2.264808362369338</v>
      </c>
      <c r="AQ5" s="38">
        <f>IF(SUM(AR5:AT5)&gt;100,"－",SUM(AR5:AT5))</f>
        <v>100</v>
      </c>
      <c r="AR5" s="11">
        <f>AR4/$AQ4*100</f>
        <v>92.682926829268297</v>
      </c>
      <c r="AS5" s="11">
        <f>AS4/$AQ4*100</f>
        <v>5.9233449477351918</v>
      </c>
      <c r="AT5" s="11">
        <f>AT4/$AQ4*100</f>
        <v>1.3937282229965158</v>
      </c>
      <c r="AU5" s="38">
        <f>IF(SUM(AV5:BA5)&gt;100,"－",SUM(AV5:BA5))</f>
        <v>99.999999999999986</v>
      </c>
      <c r="AV5" s="11">
        <f t="shared" ref="AV5:BA5" si="13">AV4/$AU4*100</f>
        <v>6.4459930313588849</v>
      </c>
      <c r="AW5" s="11">
        <f t="shared" si="13"/>
        <v>29.355400696864109</v>
      </c>
      <c r="AX5" s="11">
        <f t="shared" si="13"/>
        <v>31.620209059233449</v>
      </c>
      <c r="AY5" s="11">
        <f t="shared" si="13"/>
        <v>10.627177700348431</v>
      </c>
      <c r="AZ5" s="11">
        <f t="shared" si="13"/>
        <v>2.7874564459930316</v>
      </c>
      <c r="BA5" s="11">
        <f t="shared" si="13"/>
        <v>19.16376306620209</v>
      </c>
      <c r="BB5" s="38" t="s">
        <v>332</v>
      </c>
      <c r="BC5" s="38">
        <f>IF(SUM(BD5:BH5)&gt;100,"－",SUM(BD5:BH5))</f>
        <v>100.00000000000001</v>
      </c>
      <c r="BD5" s="11">
        <f>BD4/$BC4*100</f>
        <v>7.4041811846689898</v>
      </c>
      <c r="BE5" s="11">
        <f>BE4/$BC4*100</f>
        <v>50.871080139372829</v>
      </c>
      <c r="BF5" s="11">
        <f>BF4/$BC4*100</f>
        <v>31.533101045296171</v>
      </c>
      <c r="BG5" s="11">
        <f>BG4/$BC4*100</f>
        <v>7.0557491289198611</v>
      </c>
      <c r="BH5" s="11">
        <f>BH4/$BC4*100</f>
        <v>3.1358885017421603</v>
      </c>
      <c r="BI5" s="38" t="s">
        <v>332</v>
      </c>
      <c r="BJ5" s="38">
        <f>IF(SUM(BK5:BO5)&gt;100,"－",SUM(BK5:BO5))</f>
        <v>100</v>
      </c>
      <c r="BK5" s="11">
        <f>BK4/$BJ4*100</f>
        <v>2.003484320557491</v>
      </c>
      <c r="BL5" s="11">
        <f>BL4/$BJ4*100</f>
        <v>87.63066202090593</v>
      </c>
      <c r="BM5" s="11">
        <f>BM4/$BJ4*100</f>
        <v>3.0487804878048781</v>
      </c>
      <c r="BN5" s="11">
        <f>BN4/$BJ4*100</f>
        <v>4.3554006968641117</v>
      </c>
      <c r="BO5" s="11">
        <f>BO4/$BJ4*100</f>
        <v>2.9616724738675959</v>
      </c>
      <c r="BP5" s="38">
        <f>IF(SUM(BQ5:BU5)&gt;100,"－",SUM(BQ5:BU5))</f>
        <v>100</v>
      </c>
      <c r="BQ5" s="11">
        <f>BQ4/$BP4*100</f>
        <v>15.069686411149826</v>
      </c>
      <c r="BR5" s="11">
        <f>BR4/$BP4*100</f>
        <v>31.620209059233449</v>
      </c>
      <c r="BS5" s="11">
        <f>BS4/$BP4*100</f>
        <v>29.094076655052266</v>
      </c>
      <c r="BT5" s="11">
        <f>BT4/$BP4*100</f>
        <v>19.425087108013937</v>
      </c>
      <c r="BU5" s="11">
        <f>BU4/$BP4*100</f>
        <v>4.7909407665505226</v>
      </c>
      <c r="BV5" s="38" t="s">
        <v>332</v>
      </c>
      <c r="BW5" s="38">
        <f>IF(SUM(BX5:CC5)&gt;100,"－",SUM(BX5:CC5))</f>
        <v>100</v>
      </c>
      <c r="BX5" s="11">
        <f t="shared" ref="BX5:CC5" si="14">BX4/$BW4*100</f>
        <v>66.463414634146346</v>
      </c>
      <c r="BY5" s="11">
        <f t="shared" si="14"/>
        <v>19.773519163763069</v>
      </c>
      <c r="BZ5" s="11">
        <f t="shared" si="14"/>
        <v>7.0557491289198611</v>
      </c>
      <c r="CA5" s="11">
        <f t="shared" si="14"/>
        <v>1.3937282229965158</v>
      </c>
      <c r="CB5" s="11">
        <f t="shared" si="14"/>
        <v>1.3066202090592334</v>
      </c>
      <c r="CC5" s="11">
        <f t="shared" si="14"/>
        <v>4.0069686411149821</v>
      </c>
      <c r="CD5" s="38" t="s">
        <v>332</v>
      </c>
      <c r="CE5" s="38">
        <f>IF(SUM(CF5:CI5)&gt;100,"－",SUM(CF5:CI5))</f>
        <v>100</v>
      </c>
      <c r="CF5" s="11">
        <f>CF4/$CE4*100</f>
        <v>66.376306620209064</v>
      </c>
      <c r="CG5" s="11">
        <f>CG4/$CE4*100</f>
        <v>25</v>
      </c>
      <c r="CH5" s="11">
        <f>CH4/$CE4*100</f>
        <v>2.1777003484320558</v>
      </c>
      <c r="CI5" s="11">
        <f>CI4/$CE4*100</f>
        <v>6.4459930313588849</v>
      </c>
      <c r="CJ5" s="38">
        <f>IF(SUM(CK5:CO5)&gt;100,"－",SUM(CK5:CO5))</f>
        <v>99.999999999999986</v>
      </c>
      <c r="CK5" s="11">
        <f>CK4/$CJ4*100</f>
        <v>29.006968641114984</v>
      </c>
      <c r="CL5" s="11">
        <f>CL4/$CJ4*100</f>
        <v>66.114982578397203</v>
      </c>
      <c r="CM5" s="11">
        <f>CM4/$CJ4*100</f>
        <v>0.26132404181184671</v>
      </c>
      <c r="CN5" s="11">
        <f>CN4/$CJ4*100</f>
        <v>0.87108013937282225</v>
      </c>
      <c r="CO5" s="11">
        <f>CO4/$CJ4*100</f>
        <v>3.7456445993031355</v>
      </c>
      <c r="CP5" s="38">
        <f>IF(SUM(CQ5:CT5)&gt;100,"－",SUM(CQ5:CT5))</f>
        <v>100</v>
      </c>
      <c r="CQ5" s="11">
        <f>CQ4/$CP4*100</f>
        <v>17.334494773519165</v>
      </c>
      <c r="CR5" s="11">
        <f>CR4/$CP4*100</f>
        <v>20.818815331010455</v>
      </c>
      <c r="CS5" s="11">
        <f>CS4/$CP4*100</f>
        <v>13.414634146341465</v>
      </c>
      <c r="CT5" s="11">
        <f>CT4/$CP4*100</f>
        <v>48.432055749128921</v>
      </c>
      <c r="CU5" s="38">
        <f>IF(SUM(CV5:DA5)&gt;100,"－",SUM(CV5:DA5))</f>
        <v>100</v>
      </c>
      <c r="CV5" s="11">
        <f t="shared" ref="CV5:DA5" si="15">CV4/$CU4*100</f>
        <v>86.236933797909415</v>
      </c>
      <c r="CW5" s="11">
        <f t="shared" si="15"/>
        <v>4.8780487804878048</v>
      </c>
      <c r="CX5" s="11">
        <f t="shared" si="15"/>
        <v>2.0905923344947737</v>
      </c>
      <c r="CY5" s="11">
        <f t="shared" si="15"/>
        <v>1.3066202090592334</v>
      </c>
      <c r="CZ5" s="11">
        <f t="shared" si="15"/>
        <v>3.0487804878048781</v>
      </c>
      <c r="DA5" s="11">
        <f t="shared" si="15"/>
        <v>2.4390243902439024</v>
      </c>
      <c r="DB5" s="38">
        <f>IF(SUM(DC5:DJ5)&gt;100,"－",SUM(DC5:DJ5))</f>
        <v>99.999999999999986</v>
      </c>
      <c r="DC5" s="11">
        <f t="shared" ref="DC5:DJ5" si="16">DC4/$DB4*100</f>
        <v>9.1463414634146343</v>
      </c>
      <c r="DD5" s="11">
        <f t="shared" si="16"/>
        <v>2.9616724738675959</v>
      </c>
      <c r="DE5" s="11">
        <f t="shared" si="16"/>
        <v>7.8397212543553998</v>
      </c>
      <c r="DF5" s="11">
        <f t="shared" si="16"/>
        <v>32.31707317073171</v>
      </c>
      <c r="DG5" s="11">
        <f t="shared" si="16"/>
        <v>35.278745644599304</v>
      </c>
      <c r="DH5" s="11">
        <f t="shared" si="16"/>
        <v>1.6550522648083623</v>
      </c>
      <c r="DI5" s="11">
        <f t="shared" si="16"/>
        <v>1.0452961672473868</v>
      </c>
      <c r="DJ5" s="11">
        <f t="shared" si="16"/>
        <v>9.7560975609756095</v>
      </c>
      <c r="DK5" s="38">
        <f>IF(SUM(DL5:DO5)&gt;100,"－",SUM(DL5:DO5))</f>
        <v>100</v>
      </c>
      <c r="DL5" s="11">
        <f>DL4/$DK4*100</f>
        <v>1.8292682926829267</v>
      </c>
      <c r="DM5" s="11">
        <f>DM4/$DK4*100</f>
        <v>60.191637630662022</v>
      </c>
      <c r="DN5" s="11">
        <f>DN4/$DK4*100</f>
        <v>32.142857142857146</v>
      </c>
      <c r="DO5" s="11">
        <f>DO4/$DK4*100</f>
        <v>5.8362369337979096</v>
      </c>
      <c r="DP5" s="38">
        <f>IF(SUM(DQ5:DT5)&gt;100,"－",SUM(DQ5:DT5))</f>
        <v>100</v>
      </c>
      <c r="DQ5" s="11">
        <f>DQ4/$DP4*100</f>
        <v>18.241042345276874</v>
      </c>
      <c r="DR5" s="11">
        <f>DR4/$DP4*100</f>
        <v>55.048859934853425</v>
      </c>
      <c r="DS5" s="11">
        <f>DS4/$DP4*100</f>
        <v>13.029315960912053</v>
      </c>
      <c r="DT5" s="11">
        <f>DT4/$DP4*100</f>
        <v>13.680781758957655</v>
      </c>
      <c r="DU5" s="38" t="s">
        <v>332</v>
      </c>
      <c r="DV5" s="38">
        <f>IF(SUM(DW5:EC5)&gt;100,"－",SUM(DW5:EC5))</f>
        <v>100</v>
      </c>
      <c r="DW5" s="11">
        <f t="shared" ref="DW5:EC5" si="17">DW4/$DV4*100</f>
        <v>30.226480836236934</v>
      </c>
      <c r="DX5" s="11">
        <f t="shared" si="17"/>
        <v>38.937282229965156</v>
      </c>
      <c r="DY5" s="11">
        <f t="shared" si="17"/>
        <v>12.89198606271777</v>
      </c>
      <c r="DZ5" s="11">
        <f t="shared" si="17"/>
        <v>5.0522648083623691</v>
      </c>
      <c r="EA5" s="11">
        <f t="shared" si="17"/>
        <v>1.3937282229965158</v>
      </c>
      <c r="EB5" s="11">
        <f t="shared" si="17"/>
        <v>2.0905923344947737</v>
      </c>
      <c r="EC5" s="11">
        <f t="shared" si="17"/>
        <v>9.4076655052264808</v>
      </c>
      <c r="ED5" s="38" t="s">
        <v>332</v>
      </c>
      <c r="EE5" s="38">
        <f>IF(SUM(EF5:EI5)&gt;100,"－",SUM(EF5:EI5))</f>
        <v>99.999999999999986</v>
      </c>
      <c r="EF5" s="11">
        <f>EF4/$EE4*100</f>
        <v>50.348432055749129</v>
      </c>
      <c r="EG5" s="11">
        <f>EG4/$EE4*100</f>
        <v>39.982578397212542</v>
      </c>
      <c r="EH5" s="11">
        <f>EH4/$EE4*100</f>
        <v>2.0905923344947737</v>
      </c>
      <c r="EI5" s="11">
        <f>EI4/$EE4*100</f>
        <v>7.5783972125435541</v>
      </c>
      <c r="EJ5" s="38">
        <f>IF(SUM(EK5:EN5)&gt;100,"－",SUM(EK5:EN5))</f>
        <v>100</v>
      </c>
      <c r="EK5" s="11">
        <f>EK4/$EJ4*100</f>
        <v>56.881533101045299</v>
      </c>
      <c r="EL5" s="11">
        <f>EL4/$EJ4*100</f>
        <v>14.895470383275262</v>
      </c>
      <c r="EM5" s="11">
        <f>EM4/$EJ4*100</f>
        <v>10.19163763066202</v>
      </c>
      <c r="EN5" s="11">
        <f>EN4/$EJ4*100</f>
        <v>18.031358885017422</v>
      </c>
      <c r="EO5" s="38">
        <f>IF(SUM(EP5:EU5)&gt;100,"－",SUM(EP5:EU5))</f>
        <v>100</v>
      </c>
      <c r="EP5" s="11">
        <f t="shared" ref="EP5:EU5" si="18">EP4/$EO4*100</f>
        <v>8.7719298245614024</v>
      </c>
      <c r="EQ5" s="11">
        <f t="shared" si="18"/>
        <v>31.578947368421051</v>
      </c>
      <c r="ER5" s="11">
        <f t="shared" si="18"/>
        <v>19.883040935672515</v>
      </c>
      <c r="ES5" s="11">
        <f t="shared" si="18"/>
        <v>11.111111111111111</v>
      </c>
      <c r="ET5" s="11">
        <f t="shared" si="18"/>
        <v>4.0935672514619883</v>
      </c>
      <c r="EU5" s="11">
        <f t="shared" si="18"/>
        <v>24.561403508771928</v>
      </c>
      <c r="EV5" s="47" t="s">
        <v>332</v>
      </c>
      <c r="EW5" s="38">
        <f>IF(SUM(EX5:FC5)&gt;100,"－",SUM(EX5:FC5))</f>
        <v>100</v>
      </c>
      <c r="EX5" s="11">
        <f t="shared" ref="EX5:FC5" si="19">EX4/$EW4*100</f>
        <v>8.1381011097410614</v>
      </c>
      <c r="EY5" s="11">
        <f t="shared" si="19"/>
        <v>20.715166461159061</v>
      </c>
      <c r="EZ5" s="11">
        <f t="shared" si="19"/>
        <v>26.140567200986435</v>
      </c>
      <c r="FA5" s="11">
        <f t="shared" si="19"/>
        <v>17.262638717632552</v>
      </c>
      <c r="FB5" s="11">
        <f t="shared" si="19"/>
        <v>15.289765721331689</v>
      </c>
      <c r="FC5" s="11">
        <f t="shared" si="19"/>
        <v>12.453760789149198</v>
      </c>
      <c r="FD5" s="47" t="s">
        <v>332</v>
      </c>
      <c r="FE5" s="38"/>
      <c r="FF5" s="21">
        <f>FF4/$FE4*100</f>
        <v>64.285714285714292</v>
      </c>
      <c r="FG5" s="22">
        <f t="shared" ref="FG5:FK5" si="20">FG4/$FE4*100</f>
        <v>35.714285714285715</v>
      </c>
      <c r="FH5" s="21">
        <f t="shared" si="20"/>
        <v>72.21254355400697</v>
      </c>
      <c r="FI5" s="22">
        <f t="shared" si="20"/>
        <v>27.78745644599303</v>
      </c>
      <c r="FJ5" s="21">
        <f t="shared" si="20"/>
        <v>64.37282229965156</v>
      </c>
      <c r="FK5" s="22">
        <f t="shared" si="20"/>
        <v>35.627177700348433</v>
      </c>
      <c r="FL5" s="38"/>
      <c r="FM5" s="21">
        <f>FM4/$FL4*100</f>
        <v>58.623693379790943</v>
      </c>
      <c r="FN5" s="22">
        <f t="shared" ref="FN5:FR5" si="21">FN4/$FL4*100</f>
        <v>41.376306620209057</v>
      </c>
      <c r="FO5" s="21">
        <f t="shared" si="21"/>
        <v>75.696864111498257</v>
      </c>
      <c r="FP5" s="22">
        <f t="shared" si="21"/>
        <v>24.303135888501743</v>
      </c>
      <c r="FQ5" s="21">
        <f t="shared" si="21"/>
        <v>61.933797909407659</v>
      </c>
      <c r="FR5" s="22">
        <f t="shared" si="21"/>
        <v>38.066202090592334</v>
      </c>
      <c r="FS5" s="38">
        <f>IF(SUM(FT5:FX5)&gt;100,"－",SUM(FT5:FX5))</f>
        <v>100</v>
      </c>
      <c r="FT5" s="11">
        <f>FT4/$FS4*100</f>
        <v>2.9616724738675959</v>
      </c>
      <c r="FU5" s="11">
        <f>FU4/$FS4*100</f>
        <v>21.254355400696863</v>
      </c>
      <c r="FV5" s="11">
        <f>FV4/$FS4*100</f>
        <v>45.034843205574916</v>
      </c>
      <c r="FW5" s="11">
        <f>FW4/$FS4*100</f>
        <v>24.564459930313589</v>
      </c>
      <c r="FX5" s="11">
        <f>FX4/$FS4*100</f>
        <v>6.1846689895470384</v>
      </c>
      <c r="FY5" s="38">
        <f>IF(SUM(FZ5:GF5)&gt;100,"－",SUM(FZ5:GF5))</f>
        <v>100</v>
      </c>
      <c r="FZ5" s="11">
        <f t="shared" ref="FZ5:GF5" si="22">FZ4/$FY4*100</f>
        <v>71.428571428571431</v>
      </c>
      <c r="GA5" s="11">
        <f t="shared" si="22"/>
        <v>6.1846689895470384</v>
      </c>
      <c r="GB5" s="11">
        <f t="shared" si="22"/>
        <v>2.0905923344947737</v>
      </c>
      <c r="GC5" s="11">
        <f t="shared" si="22"/>
        <v>2.7003484320557494</v>
      </c>
      <c r="GD5" s="11">
        <f t="shared" si="22"/>
        <v>2.1777003484320558</v>
      </c>
      <c r="GE5" s="11">
        <f t="shared" si="22"/>
        <v>2.003484320557491</v>
      </c>
      <c r="GF5" s="11">
        <f t="shared" si="22"/>
        <v>13.414634146341465</v>
      </c>
      <c r="GG5" s="87" t="s">
        <v>332</v>
      </c>
      <c r="GH5" s="38">
        <f>IF(SUM(GI5:GN5)&gt;100,"－",SUM(GI5:GN5))</f>
        <v>100</v>
      </c>
      <c r="GI5" s="11">
        <f t="shared" ref="GI5:GN5" si="23">GI4/$GH4*100</f>
        <v>82.57839721254355</v>
      </c>
      <c r="GJ5" s="11">
        <f t="shared" si="23"/>
        <v>1.132404181184669</v>
      </c>
      <c r="GK5" s="11">
        <f t="shared" si="23"/>
        <v>1.2195121951219512</v>
      </c>
      <c r="GL5" s="11">
        <f t="shared" si="23"/>
        <v>0.34843205574912894</v>
      </c>
      <c r="GM5" s="11">
        <f t="shared" si="23"/>
        <v>0.69686411149825789</v>
      </c>
      <c r="GN5" s="11">
        <f t="shared" si="23"/>
        <v>14.02439024390244</v>
      </c>
      <c r="GO5" s="87" t="s">
        <v>332</v>
      </c>
      <c r="GP5" s="38">
        <f>IF(SUM(GQ5:GV5)&gt;100,"－",SUM(GQ5:GV5))</f>
        <v>100</v>
      </c>
      <c r="GQ5" s="11">
        <f t="shared" ref="GQ5:GV5" si="24">GQ4/$GP4*100</f>
        <v>86.846689895470391</v>
      </c>
      <c r="GR5" s="11">
        <f t="shared" si="24"/>
        <v>8.7108013937282236E-2</v>
      </c>
      <c r="GS5" s="11">
        <f t="shared" si="24"/>
        <v>8.7108013937282236E-2</v>
      </c>
      <c r="GT5" s="11">
        <f t="shared" si="24"/>
        <v>8.7108013937282236E-2</v>
      </c>
      <c r="GU5" s="11">
        <f t="shared" si="24"/>
        <v>8.7108013937282236E-2</v>
      </c>
      <c r="GV5" s="11">
        <f t="shared" si="24"/>
        <v>12.804878048780488</v>
      </c>
      <c r="GW5" s="87" t="s">
        <v>332</v>
      </c>
      <c r="GX5" s="38">
        <f>IF(SUM(GY5:HB5)&gt;100,"－",SUM(GY5:HB5))</f>
        <v>100</v>
      </c>
      <c r="GY5" s="11">
        <f>GY4/$GX4*100</f>
        <v>22.386759581881531</v>
      </c>
      <c r="GZ5" s="11">
        <f>GZ4/$GX4*100</f>
        <v>33.013937282229968</v>
      </c>
      <c r="HA5" s="11">
        <f>HA4/$GX4*100</f>
        <v>19.860627177700348</v>
      </c>
      <c r="HB5" s="11">
        <f>HB4/$GX4*100</f>
        <v>24.738675958188153</v>
      </c>
      <c r="HC5" s="38" t="s">
        <v>332</v>
      </c>
      <c r="HD5" s="38">
        <f>IF(SUM(HE5:HH5)&gt;100,"－",SUM(HE5:HH5))</f>
        <v>100</v>
      </c>
      <c r="HE5" s="11">
        <f>HE4/$HD4*100</f>
        <v>27.961672473867594</v>
      </c>
      <c r="HF5" s="11">
        <f>HF4/$HD4*100</f>
        <v>12.543554006968641</v>
      </c>
      <c r="HG5" s="11">
        <f>HG4/$HD4*100</f>
        <v>16.550522648083625</v>
      </c>
      <c r="HH5" s="11">
        <f>HH4/$HD4*100</f>
        <v>42.944250871080143</v>
      </c>
      <c r="HI5" s="38" t="s">
        <v>332</v>
      </c>
      <c r="HJ5" s="38">
        <f>IF(SUM(HK5:HM5)&gt;100,"－",SUM(HK5:HM5))</f>
        <v>100</v>
      </c>
      <c r="HK5" s="11">
        <f>HK4/$HJ4*100</f>
        <v>23.170731707317074</v>
      </c>
      <c r="HL5" s="11">
        <f>HL4/$HJ4*100</f>
        <v>69.599303135888505</v>
      </c>
      <c r="HM5" s="11">
        <f>HM4/$HJ4*100</f>
        <v>7.2299651567944254</v>
      </c>
      <c r="HN5" s="38">
        <f>IF(SUM(HO5:HT5)&gt;100,"－",SUM(HO5:HT5))</f>
        <v>100</v>
      </c>
      <c r="HO5" s="11">
        <f t="shared" ref="HO5:HT5" si="25">HO4/$HN4*100</f>
        <v>31.968641114982578</v>
      </c>
      <c r="HP5" s="11">
        <f t="shared" si="25"/>
        <v>12.804878048780488</v>
      </c>
      <c r="HQ5" s="11">
        <f t="shared" si="25"/>
        <v>10.975609756097562</v>
      </c>
      <c r="HR5" s="11">
        <f t="shared" si="25"/>
        <v>11.149825783972126</v>
      </c>
      <c r="HS5" s="11">
        <f t="shared" si="25"/>
        <v>8.1010452961672481</v>
      </c>
      <c r="HT5" s="11">
        <f t="shared" si="25"/>
        <v>25</v>
      </c>
      <c r="HU5" s="38" t="s">
        <v>332</v>
      </c>
      <c r="HV5" s="38">
        <f>IF(SUM(HW5:IB5)&gt;100,"－",SUM(HW5:IB5))</f>
        <v>99.999999999999986</v>
      </c>
      <c r="HW5" s="11">
        <f t="shared" ref="HW5:IB5" si="26">HW4/$HV4*100</f>
        <v>50.563204005006256</v>
      </c>
      <c r="HX5" s="11">
        <f t="shared" si="26"/>
        <v>28.660826032540676</v>
      </c>
      <c r="HY5" s="11">
        <f t="shared" si="26"/>
        <v>9.7622027534418017</v>
      </c>
      <c r="HZ5" s="11">
        <f t="shared" si="26"/>
        <v>5.1314142678347929</v>
      </c>
      <c r="IA5" s="11">
        <f t="shared" si="26"/>
        <v>1.6270337922403004</v>
      </c>
      <c r="IB5" s="11">
        <f t="shared" si="26"/>
        <v>4.2553191489361701</v>
      </c>
      <c r="IC5" s="38" t="s">
        <v>332</v>
      </c>
      <c r="ID5" s="38">
        <f>IF(SUM(IE5:IG5)&gt;100,"－",SUM(IE5:IG5))</f>
        <v>99.999999999999986</v>
      </c>
      <c r="IE5" s="11">
        <f>IE4/$ID4*100</f>
        <v>83.013937282229961</v>
      </c>
      <c r="IF5" s="11">
        <f>IF4/$ID4*100</f>
        <v>12.369337979094077</v>
      </c>
      <c r="IG5" s="11">
        <f>IG4/$ID4*100</f>
        <v>4.6167247386759582</v>
      </c>
      <c r="IH5" s="38">
        <f>IF(SUM(II5:IL5)&gt;100,"－",SUM(II5:IL5))</f>
        <v>99.999999999999986</v>
      </c>
      <c r="II5" s="11">
        <f>II4/$IH4*100</f>
        <v>59.320557491289193</v>
      </c>
      <c r="IJ5" s="11">
        <f>IJ4/$IH4*100</f>
        <v>24.651567944250871</v>
      </c>
      <c r="IK5" s="11">
        <f>IK4/$IH4*100</f>
        <v>8.7979094076655056</v>
      </c>
      <c r="IL5" s="11">
        <f>IL4/$IH4*100</f>
        <v>7.2299651567944254</v>
      </c>
      <c r="IM5" s="38">
        <f>IF(SUM(IN5:IQ5)&gt;100,"－",SUM(IN5:IQ5))</f>
        <v>100</v>
      </c>
      <c r="IN5" s="11">
        <f>IN4/$IM4*100</f>
        <v>51.219512195121951</v>
      </c>
      <c r="IO5" s="11">
        <f>IO4/$IM4*100</f>
        <v>30.836236933797913</v>
      </c>
      <c r="IP5" s="11">
        <f>IP4/$IM4*100</f>
        <v>10.365853658536585</v>
      </c>
      <c r="IQ5" s="11">
        <f>IQ4/$IM4*100</f>
        <v>7.5783972125435541</v>
      </c>
    </row>
    <row r="6" spans="1:251" ht="15" hidden="1" customHeight="1" x14ac:dyDescent="0.15">
      <c r="A6" s="2"/>
      <c r="B6" s="12" t="s">
        <v>107</v>
      </c>
      <c r="C6" s="15">
        <f t="shared" ref="C6:C7" si="27">C20</f>
        <v>20</v>
      </c>
      <c r="D6" s="16">
        <f t="shared" ref="D6:G7" si="28">IF($C6=0,0,D20/$C6*100)</f>
        <v>15</v>
      </c>
      <c r="E6" s="16">
        <f t="shared" si="28"/>
        <v>15</v>
      </c>
      <c r="F6" s="16">
        <f t="shared" si="28"/>
        <v>10</v>
      </c>
      <c r="G6" s="16">
        <f t="shared" si="28"/>
        <v>60</v>
      </c>
      <c r="H6" s="15">
        <f t="shared" ref="H6:H7" si="29">H20</f>
        <v>20</v>
      </c>
      <c r="I6" s="16">
        <f t="shared" ref="I6:L7" si="30">IF($H6=0,0,I20/$H6*100)</f>
        <v>15</v>
      </c>
      <c r="J6" s="16">
        <f t="shared" si="30"/>
        <v>20</v>
      </c>
      <c r="K6" s="16">
        <f t="shared" si="30"/>
        <v>45</v>
      </c>
      <c r="L6" s="16">
        <f t="shared" si="30"/>
        <v>20</v>
      </c>
      <c r="M6" s="15">
        <f t="shared" ref="M6:M7" si="31">M20</f>
        <v>20</v>
      </c>
      <c r="N6" s="16">
        <f t="shared" ref="N6:U7" si="32">IF($M6=0,0,N20/$M6*100)</f>
        <v>5</v>
      </c>
      <c r="O6" s="16">
        <f t="shared" si="32"/>
        <v>0</v>
      </c>
      <c r="P6" s="16">
        <f t="shared" si="32"/>
        <v>10</v>
      </c>
      <c r="Q6" s="16">
        <f t="shared" si="32"/>
        <v>10</v>
      </c>
      <c r="R6" s="16">
        <f t="shared" si="32"/>
        <v>5</v>
      </c>
      <c r="S6" s="16">
        <f t="shared" si="32"/>
        <v>5</v>
      </c>
      <c r="T6" s="16">
        <f t="shared" si="32"/>
        <v>10</v>
      </c>
      <c r="U6" s="16">
        <f t="shared" si="32"/>
        <v>55.000000000000007</v>
      </c>
      <c r="V6" s="15">
        <f t="shared" ref="V6:V14" si="33">V20</f>
        <v>20</v>
      </c>
      <c r="W6" s="16">
        <f t="shared" ref="W6" si="34">IF($AC6=0,0,W20/$AC6*100)</f>
        <v>45</v>
      </c>
      <c r="X6" s="16">
        <f t="shared" ref="X6:AB6" si="35">IF($AC6=0,0,X20/$AC6*100)</f>
        <v>15</v>
      </c>
      <c r="Y6" s="16">
        <f t="shared" si="35"/>
        <v>5</v>
      </c>
      <c r="Z6" s="16">
        <f t="shared" si="35"/>
        <v>20</v>
      </c>
      <c r="AA6" s="16">
        <f t="shared" si="35"/>
        <v>10</v>
      </c>
      <c r="AB6" s="16">
        <f t="shared" si="35"/>
        <v>5</v>
      </c>
      <c r="AC6" s="15">
        <f t="shared" ref="AC6:AC7" si="36">AC20</f>
        <v>20</v>
      </c>
      <c r="AD6" s="16">
        <f t="shared" ref="AD6:AG7" si="37">IF($AC6=0,0,AD20/$AC6*100)</f>
        <v>65</v>
      </c>
      <c r="AE6" s="16">
        <f t="shared" si="37"/>
        <v>15</v>
      </c>
      <c r="AF6" s="16">
        <f t="shared" si="37"/>
        <v>15</v>
      </c>
      <c r="AG6" s="16">
        <f t="shared" si="37"/>
        <v>5</v>
      </c>
      <c r="AH6" s="15">
        <f t="shared" ref="AH6:AH7" si="38">AH20</f>
        <v>20</v>
      </c>
      <c r="AI6" s="16">
        <f t="shared" ref="AI6:AL7" si="39">IF($AH6=0,0,AI20/$AH6*100)</f>
        <v>5</v>
      </c>
      <c r="AJ6" s="16">
        <f t="shared" si="39"/>
        <v>10</v>
      </c>
      <c r="AK6" s="16">
        <f t="shared" si="39"/>
        <v>80</v>
      </c>
      <c r="AL6" s="16">
        <f t="shared" si="39"/>
        <v>5</v>
      </c>
      <c r="AM6" s="15">
        <f t="shared" ref="AM6:AM7" si="40">AM20</f>
        <v>20</v>
      </c>
      <c r="AN6" s="16">
        <f t="shared" ref="AN6:AP7" si="41">IF($AM6=0,0,AN20/$AM6*100)</f>
        <v>100</v>
      </c>
      <c r="AO6" s="16">
        <f t="shared" si="41"/>
        <v>0</v>
      </c>
      <c r="AP6" s="16">
        <f t="shared" si="41"/>
        <v>0</v>
      </c>
      <c r="AQ6" s="15">
        <f t="shared" ref="AQ6:AQ7" si="42">AQ20</f>
        <v>20</v>
      </c>
      <c r="AR6" s="16">
        <f t="shared" ref="AR6:AT7" si="43">IF($AQ6=0,0,AR20/$AQ6*100)</f>
        <v>100</v>
      </c>
      <c r="AS6" s="16">
        <f t="shared" si="43"/>
        <v>0</v>
      </c>
      <c r="AT6" s="16">
        <f t="shared" si="43"/>
        <v>0</v>
      </c>
      <c r="AU6" s="15">
        <f t="shared" ref="AU6:AU7" si="44">AU20</f>
        <v>20</v>
      </c>
      <c r="AV6" s="16">
        <f t="shared" ref="AV6:BA7" si="45">IF($AU6=0,0,AV20/$AU6*100)</f>
        <v>15</v>
      </c>
      <c r="AW6" s="16">
        <f t="shared" si="45"/>
        <v>55.000000000000007</v>
      </c>
      <c r="AX6" s="16">
        <f t="shared" si="45"/>
        <v>20</v>
      </c>
      <c r="AY6" s="16">
        <f t="shared" si="45"/>
        <v>0</v>
      </c>
      <c r="AZ6" s="16">
        <f t="shared" si="45"/>
        <v>0</v>
      </c>
      <c r="BA6" s="16">
        <f t="shared" si="45"/>
        <v>10</v>
      </c>
      <c r="BB6" s="18">
        <f t="shared" ref="BB6:BB7" si="46">BB20</f>
        <v>3.1349999999999998</v>
      </c>
      <c r="BC6" s="15">
        <f t="shared" ref="BC6:BC7" si="47">BC20</f>
        <v>20</v>
      </c>
      <c r="BD6" s="16">
        <f t="shared" ref="BD6:BH7" si="48">IF($BC6=0,0,BD20/$BC6*100)</f>
        <v>10</v>
      </c>
      <c r="BE6" s="16">
        <f t="shared" si="48"/>
        <v>70</v>
      </c>
      <c r="BF6" s="16">
        <f t="shared" si="48"/>
        <v>10</v>
      </c>
      <c r="BG6" s="16">
        <f t="shared" si="48"/>
        <v>5</v>
      </c>
      <c r="BH6" s="16">
        <f t="shared" si="48"/>
        <v>5</v>
      </c>
      <c r="BI6" s="18">
        <f t="shared" ref="BI6:BI7" si="49">BI20</f>
        <v>9.223684210526315</v>
      </c>
      <c r="BJ6" s="15">
        <f t="shared" ref="BJ6:BJ7" si="50">BJ20</f>
        <v>20</v>
      </c>
      <c r="BK6" s="16">
        <f t="shared" ref="BK6:BO7" si="51">IF($BJ6=0,0,BK20/$BJ6*100)</f>
        <v>0</v>
      </c>
      <c r="BL6" s="16">
        <f t="shared" si="51"/>
        <v>70</v>
      </c>
      <c r="BM6" s="16">
        <f t="shared" si="51"/>
        <v>15</v>
      </c>
      <c r="BN6" s="16">
        <f t="shared" si="51"/>
        <v>15</v>
      </c>
      <c r="BO6" s="16">
        <f t="shared" si="51"/>
        <v>0</v>
      </c>
      <c r="BP6" s="15">
        <f t="shared" ref="BP6:BP7" si="52">BP20</f>
        <v>20</v>
      </c>
      <c r="BQ6" s="16">
        <f t="shared" ref="BQ6:BU7" si="53">IF($BP6=0,0,BQ20/$BP6*100)</f>
        <v>25</v>
      </c>
      <c r="BR6" s="16">
        <f t="shared" si="53"/>
        <v>45</v>
      </c>
      <c r="BS6" s="16">
        <f t="shared" si="53"/>
        <v>20</v>
      </c>
      <c r="BT6" s="16">
        <f t="shared" si="53"/>
        <v>5</v>
      </c>
      <c r="BU6" s="16">
        <f t="shared" si="53"/>
        <v>5</v>
      </c>
      <c r="BV6" s="18">
        <f t="shared" ref="BV6:BV7" si="54">BV20</f>
        <v>25.703053078723794</v>
      </c>
      <c r="BW6" s="15">
        <f t="shared" ref="BW6:BW7" si="55">BW20</f>
        <v>20</v>
      </c>
      <c r="BX6" s="16">
        <f t="shared" ref="BX6:CC7" si="56">IF($BW6=0,0,BX20/$BW6*100)</f>
        <v>65</v>
      </c>
      <c r="BY6" s="16">
        <f t="shared" si="56"/>
        <v>20</v>
      </c>
      <c r="BZ6" s="16">
        <f t="shared" si="56"/>
        <v>5</v>
      </c>
      <c r="CA6" s="16">
        <f t="shared" si="56"/>
        <v>0</v>
      </c>
      <c r="CB6" s="16">
        <f t="shared" si="56"/>
        <v>5</v>
      </c>
      <c r="CC6" s="16">
        <f t="shared" si="56"/>
        <v>5</v>
      </c>
      <c r="CD6" s="18">
        <f t="shared" ref="CD6:CD7" si="57">CD20</f>
        <v>1.5263157894736843</v>
      </c>
      <c r="CE6" s="15">
        <f t="shared" ref="CE6:CE7" si="58">CE20</f>
        <v>20</v>
      </c>
      <c r="CF6" s="16">
        <f t="shared" ref="CF6:CI7" si="59">IF($CE6=0,0,CF20/$CE6*100)</f>
        <v>65</v>
      </c>
      <c r="CG6" s="16">
        <f t="shared" si="59"/>
        <v>15</v>
      </c>
      <c r="CH6" s="16">
        <f t="shared" si="59"/>
        <v>5</v>
      </c>
      <c r="CI6" s="16">
        <f t="shared" si="59"/>
        <v>15</v>
      </c>
      <c r="CJ6" s="15">
        <f t="shared" ref="CJ6:CJ7" si="60">CJ20</f>
        <v>20</v>
      </c>
      <c r="CK6" s="16">
        <f t="shared" ref="CK6:CO7" si="61">IF($CJ6=0,0,CK20/$CJ6*100)</f>
        <v>15</v>
      </c>
      <c r="CL6" s="16">
        <f t="shared" si="61"/>
        <v>75</v>
      </c>
      <c r="CM6" s="16">
        <f t="shared" si="61"/>
        <v>0</v>
      </c>
      <c r="CN6" s="16">
        <f t="shared" si="61"/>
        <v>0</v>
      </c>
      <c r="CO6" s="16">
        <f t="shared" si="61"/>
        <v>10</v>
      </c>
      <c r="CP6" s="15">
        <f t="shared" ref="CP6" si="62">CP20</f>
        <v>20</v>
      </c>
      <c r="CQ6" s="16" t="e">
        <f>IF(#REF!=0,0,CQ20/#REF!*100)</f>
        <v>#REF!</v>
      </c>
      <c r="CR6" s="16" t="e">
        <f>IF(#REF!=0,0,CR20/#REF!*100)</f>
        <v>#REF!</v>
      </c>
      <c r="CS6" s="16" t="e">
        <f>IF(#REF!=0,0,CS20/#REF!*100)</f>
        <v>#REF!</v>
      </c>
      <c r="CT6" s="16" t="e">
        <f>IF(#REF!=0,0,CT20/#REF!*100)</f>
        <v>#REF!</v>
      </c>
      <c r="CU6" s="15">
        <f t="shared" ref="CU6:CU7" si="63">CU20</f>
        <v>20</v>
      </c>
      <c r="CV6" s="16">
        <f t="shared" ref="CV6:DA14" si="64">IF($CU6=0,0,CV20/$CU6*100)</f>
        <v>85</v>
      </c>
      <c r="CW6" s="16">
        <f t="shared" si="64"/>
        <v>5</v>
      </c>
      <c r="CX6" s="16">
        <f t="shared" si="64"/>
        <v>5</v>
      </c>
      <c r="CY6" s="16">
        <f t="shared" si="64"/>
        <v>0</v>
      </c>
      <c r="CZ6" s="16">
        <f t="shared" si="64"/>
        <v>5</v>
      </c>
      <c r="DA6" s="16">
        <f t="shared" si="64"/>
        <v>0</v>
      </c>
      <c r="DB6" s="15">
        <f t="shared" ref="DB6:DB7" si="65">DB20</f>
        <v>20</v>
      </c>
      <c r="DC6" s="16">
        <f t="shared" ref="DC6:DJ7" si="66">IF($DB6=0,0,DC20/$DB6*100)</f>
        <v>15</v>
      </c>
      <c r="DD6" s="16">
        <f t="shared" si="66"/>
        <v>5</v>
      </c>
      <c r="DE6" s="16">
        <f t="shared" si="66"/>
        <v>0</v>
      </c>
      <c r="DF6" s="16">
        <f t="shared" si="66"/>
        <v>25</v>
      </c>
      <c r="DG6" s="16">
        <f t="shared" si="66"/>
        <v>35</v>
      </c>
      <c r="DH6" s="16">
        <f t="shared" si="66"/>
        <v>0</v>
      </c>
      <c r="DI6" s="16">
        <f t="shared" si="66"/>
        <v>0</v>
      </c>
      <c r="DJ6" s="16">
        <f t="shared" si="66"/>
        <v>20</v>
      </c>
      <c r="DK6" s="15">
        <f t="shared" ref="DK6:DK7" si="67">DK20</f>
        <v>20</v>
      </c>
      <c r="DL6" s="16">
        <f t="shared" ref="DL6:DO7" si="68">IF($DK6=0,0,DL20/$DK6*100)</f>
        <v>0</v>
      </c>
      <c r="DM6" s="16">
        <f t="shared" si="68"/>
        <v>60</v>
      </c>
      <c r="DN6" s="16">
        <f t="shared" si="68"/>
        <v>35</v>
      </c>
      <c r="DO6" s="16">
        <f t="shared" si="68"/>
        <v>5</v>
      </c>
      <c r="DP6" s="15">
        <f t="shared" ref="DP6" si="69">DP20</f>
        <v>5</v>
      </c>
      <c r="DQ6" s="16">
        <f t="shared" ref="DQ6:DT7" si="70">IF($DP6=0,0,DQ20/$DP6*100)</f>
        <v>60</v>
      </c>
      <c r="DR6" s="16">
        <f t="shared" si="70"/>
        <v>40</v>
      </c>
      <c r="DS6" s="16">
        <f t="shared" si="70"/>
        <v>0</v>
      </c>
      <c r="DT6" s="16">
        <f t="shared" si="70"/>
        <v>0</v>
      </c>
      <c r="DU6" s="18">
        <f t="shared" ref="DU6:DU7" si="71">DU20</f>
        <v>6.3</v>
      </c>
      <c r="DV6" s="15">
        <f t="shared" ref="DV6:DV7" si="72">DV20</f>
        <v>20</v>
      </c>
      <c r="DW6" s="16">
        <f t="shared" ref="DW6:EC7" si="73">IF($DV6=0,0,DW20/$DV6*100)</f>
        <v>45</v>
      </c>
      <c r="DX6" s="16">
        <f t="shared" si="73"/>
        <v>50</v>
      </c>
      <c r="DY6" s="16">
        <f t="shared" si="73"/>
        <v>0</v>
      </c>
      <c r="DZ6" s="16">
        <f t="shared" si="73"/>
        <v>0</v>
      </c>
      <c r="EA6" s="16">
        <f t="shared" si="73"/>
        <v>0</v>
      </c>
      <c r="EB6" s="16">
        <f t="shared" si="73"/>
        <v>0</v>
      </c>
      <c r="EC6" s="16">
        <f t="shared" si="73"/>
        <v>5</v>
      </c>
      <c r="ED6" s="18">
        <f t="shared" ref="ED6:ED7" si="74">ED20</f>
        <v>7.2368421052631575</v>
      </c>
      <c r="EE6" s="15">
        <f t="shared" ref="EE6:EE7" si="75">EE20</f>
        <v>20</v>
      </c>
      <c r="EF6" s="16">
        <f t="shared" ref="EF6:EI7" si="76">IF($EE6=0,0,EF20/$EE6*100)</f>
        <v>50</v>
      </c>
      <c r="EG6" s="16">
        <f t="shared" si="76"/>
        <v>45</v>
      </c>
      <c r="EH6" s="16">
        <f t="shared" si="76"/>
        <v>0</v>
      </c>
      <c r="EI6" s="16">
        <f t="shared" si="76"/>
        <v>5</v>
      </c>
      <c r="EJ6" s="15">
        <f t="shared" ref="EJ6:EJ7" si="77">EJ20</f>
        <v>20</v>
      </c>
      <c r="EK6" s="16">
        <f t="shared" ref="EK6:EN7" si="78">IF($EJ6=0,0,EK20/$EJ6*100)</f>
        <v>50</v>
      </c>
      <c r="EL6" s="16">
        <f t="shared" si="78"/>
        <v>10</v>
      </c>
      <c r="EM6" s="16">
        <f t="shared" si="78"/>
        <v>5</v>
      </c>
      <c r="EN6" s="16">
        <f t="shared" si="78"/>
        <v>35</v>
      </c>
      <c r="EO6" s="15">
        <f t="shared" ref="EO6:EO7" si="79">EO20</f>
        <v>2</v>
      </c>
      <c r="EP6" s="16">
        <f t="shared" ref="EP6:EU7" si="80">IF($EO6=0,0,EP20/$EO6*100)</f>
        <v>50</v>
      </c>
      <c r="EQ6" s="16">
        <f t="shared" si="80"/>
        <v>0</v>
      </c>
      <c r="ER6" s="16">
        <f t="shared" si="80"/>
        <v>0</v>
      </c>
      <c r="ES6" s="16">
        <f t="shared" si="80"/>
        <v>0</v>
      </c>
      <c r="ET6" s="16">
        <f t="shared" si="80"/>
        <v>0</v>
      </c>
      <c r="EU6" s="16">
        <f t="shared" si="80"/>
        <v>50</v>
      </c>
      <c r="EV6" s="45">
        <f t="shared" ref="EV6:EV7" si="81">EV20</f>
        <v>5000</v>
      </c>
      <c r="EW6" s="15">
        <f t="shared" ref="EW6:EW7" si="82">EW20</f>
        <v>13</v>
      </c>
      <c r="EX6" s="16">
        <f t="shared" ref="EX6:FC7" si="83">IF($EW6=0,0,EX20/$EW6*100)</f>
        <v>23.076923076923077</v>
      </c>
      <c r="EY6" s="16">
        <f t="shared" si="83"/>
        <v>15.384615384615385</v>
      </c>
      <c r="EZ6" s="16">
        <f t="shared" si="83"/>
        <v>30.76923076923077</v>
      </c>
      <c r="FA6" s="16">
        <f t="shared" si="83"/>
        <v>15.384615384615385</v>
      </c>
      <c r="FB6" s="16">
        <f t="shared" si="83"/>
        <v>7.6923076923076925</v>
      </c>
      <c r="FC6" s="16">
        <f t="shared" si="83"/>
        <v>7.6923076923076925</v>
      </c>
      <c r="FD6" s="45">
        <f t="shared" ref="FD6:FD7" si="84">FD20</f>
        <v>202833.33333333334</v>
      </c>
      <c r="FE6" s="15">
        <f t="shared" ref="FE6:FE7" si="85">FE20</f>
        <v>20</v>
      </c>
      <c r="FF6" s="64">
        <f t="shared" ref="FF6:FF7" si="86">IF($FE6=0,0,FF20/$FE6*100)</f>
        <v>50</v>
      </c>
      <c r="FG6" s="25">
        <f t="shared" ref="FG6:FK7" si="87">IF($FE6=0,0,FG20/$FE6*100)</f>
        <v>50</v>
      </c>
      <c r="FH6" s="64">
        <f t="shared" si="87"/>
        <v>75</v>
      </c>
      <c r="FI6" s="25">
        <f t="shared" si="87"/>
        <v>25</v>
      </c>
      <c r="FJ6" s="64">
        <f t="shared" si="87"/>
        <v>65</v>
      </c>
      <c r="FK6" s="25">
        <f t="shared" si="87"/>
        <v>35</v>
      </c>
      <c r="FL6" s="15">
        <f t="shared" ref="FL6:FL7" si="88">FL20</f>
        <v>20</v>
      </c>
      <c r="FM6" s="64">
        <f t="shared" ref="FM6:FM7" si="89">IF($FL6=0,0,FM20/$FL6*100)</f>
        <v>65</v>
      </c>
      <c r="FN6" s="25">
        <f t="shared" ref="FN6:FR7" si="90">IF($FL6=0,0,FN20/$FL6*100)</f>
        <v>35</v>
      </c>
      <c r="FO6" s="64">
        <f t="shared" si="90"/>
        <v>75</v>
      </c>
      <c r="FP6" s="25">
        <f t="shared" si="90"/>
        <v>25</v>
      </c>
      <c r="FQ6" s="64">
        <f t="shared" si="90"/>
        <v>75</v>
      </c>
      <c r="FR6" s="25">
        <f t="shared" si="90"/>
        <v>25</v>
      </c>
      <c r="FS6" s="15">
        <f t="shared" ref="FS6:FS7" si="91">FS20</f>
        <v>20</v>
      </c>
      <c r="FT6" s="16">
        <f t="shared" ref="FT6:FX7" si="92">IF($FS6=0,0,FT20/$FS6*100)</f>
        <v>5</v>
      </c>
      <c r="FU6" s="16">
        <f t="shared" si="92"/>
        <v>15</v>
      </c>
      <c r="FV6" s="16">
        <f t="shared" si="92"/>
        <v>50</v>
      </c>
      <c r="FW6" s="16">
        <f t="shared" si="92"/>
        <v>25</v>
      </c>
      <c r="FX6" s="16">
        <f t="shared" si="92"/>
        <v>5</v>
      </c>
      <c r="FY6" s="15">
        <f t="shared" ref="FY6:FY7" si="93">FY20</f>
        <v>20</v>
      </c>
      <c r="FZ6" s="16">
        <f t="shared" ref="FZ6:GF7" si="94">IF($FY6=0,0,FZ20/$FY6*100)</f>
        <v>85</v>
      </c>
      <c r="GA6" s="16">
        <f t="shared" si="94"/>
        <v>10</v>
      </c>
      <c r="GB6" s="16">
        <f t="shared" si="94"/>
        <v>0</v>
      </c>
      <c r="GC6" s="16">
        <f t="shared" si="94"/>
        <v>0</v>
      </c>
      <c r="GD6" s="16">
        <f t="shared" si="94"/>
        <v>0</v>
      </c>
      <c r="GE6" s="16">
        <f t="shared" si="94"/>
        <v>0</v>
      </c>
      <c r="GF6" s="16">
        <f t="shared" si="94"/>
        <v>5</v>
      </c>
      <c r="GG6" s="88">
        <f t="shared" ref="GG6:GG7" si="95">GG20</f>
        <v>0.15789473684210525</v>
      </c>
      <c r="GH6" s="15">
        <f t="shared" ref="GH6:GH7" si="96">GH20</f>
        <v>20</v>
      </c>
      <c r="GI6" s="16">
        <f t="shared" ref="GI6:GN7" si="97">IF($GH6=0,0,GI20/$GH6*100)</f>
        <v>95</v>
      </c>
      <c r="GJ6" s="16">
        <f t="shared" si="97"/>
        <v>0</v>
      </c>
      <c r="GK6" s="16">
        <f t="shared" si="97"/>
        <v>0</v>
      </c>
      <c r="GL6" s="16">
        <f t="shared" si="97"/>
        <v>0</v>
      </c>
      <c r="GM6" s="16">
        <f t="shared" si="97"/>
        <v>0</v>
      </c>
      <c r="GN6" s="16">
        <f t="shared" si="97"/>
        <v>5</v>
      </c>
      <c r="GO6" s="88">
        <f t="shared" ref="GO6:GO7" si="98">GO20</f>
        <v>0</v>
      </c>
      <c r="GP6" s="15">
        <f t="shared" ref="GP6:GP7" si="99">GP20</f>
        <v>20</v>
      </c>
      <c r="GQ6" s="16">
        <f t="shared" ref="GQ6:GV7" si="100">IF($GP6=0,0,GQ20/$GP6*100)</f>
        <v>100</v>
      </c>
      <c r="GR6" s="16">
        <f t="shared" si="100"/>
        <v>0</v>
      </c>
      <c r="GS6" s="16">
        <f t="shared" si="100"/>
        <v>0</v>
      </c>
      <c r="GT6" s="16">
        <f t="shared" si="100"/>
        <v>0</v>
      </c>
      <c r="GU6" s="16">
        <f t="shared" si="100"/>
        <v>0</v>
      </c>
      <c r="GV6" s="16">
        <f t="shared" si="100"/>
        <v>0</v>
      </c>
      <c r="GW6" s="88">
        <f t="shared" ref="GW6:GW7" si="101">GW20</f>
        <v>0</v>
      </c>
      <c r="GX6" s="15">
        <f t="shared" ref="GX6:GX7" si="102">GX20</f>
        <v>20</v>
      </c>
      <c r="GY6" s="16">
        <f t="shared" ref="GY6:HB7" si="103">IF($GX6=0,0,GY20/$GX6*100)</f>
        <v>15</v>
      </c>
      <c r="GZ6" s="16">
        <f t="shared" si="103"/>
        <v>45</v>
      </c>
      <c r="HA6" s="16">
        <f t="shared" si="103"/>
        <v>25</v>
      </c>
      <c r="HB6" s="16">
        <f t="shared" si="103"/>
        <v>15</v>
      </c>
      <c r="HC6" s="18">
        <f t="shared" ref="HC6:HC7" si="104">HC20</f>
        <v>4.4117647058823533</v>
      </c>
      <c r="HD6" s="15">
        <f t="shared" ref="HD6:HD7" si="105">HD20</f>
        <v>20</v>
      </c>
      <c r="HE6" s="16">
        <f t="shared" ref="HE6:HH7" si="106">IF($HD6=0,0,HE20/$HD6*100)</f>
        <v>20</v>
      </c>
      <c r="HF6" s="16">
        <f t="shared" si="106"/>
        <v>30</v>
      </c>
      <c r="HG6" s="16">
        <f t="shared" si="106"/>
        <v>5</v>
      </c>
      <c r="HH6" s="16">
        <f t="shared" si="106"/>
        <v>45</v>
      </c>
      <c r="HI6" s="18">
        <f t="shared" ref="HI6:HI7" si="107">HI20</f>
        <v>1.8181818181818181</v>
      </c>
      <c r="HJ6" s="15">
        <f t="shared" ref="HJ6:HJ7" si="108">HJ20</f>
        <v>20</v>
      </c>
      <c r="HK6" s="16">
        <f t="shared" ref="HK6:HM7" si="109">IF($HJ6=0,0,HK20/$HJ6*100)</f>
        <v>30</v>
      </c>
      <c r="HL6" s="16">
        <f t="shared" si="109"/>
        <v>55.000000000000007</v>
      </c>
      <c r="HM6" s="16">
        <f t="shared" si="109"/>
        <v>15</v>
      </c>
      <c r="HN6" s="15">
        <f t="shared" ref="HN6:HN7" si="110">HN20</f>
        <v>20</v>
      </c>
      <c r="HO6" s="16">
        <f t="shared" ref="HO6:HT7" si="111">IF($HN6=0,0,HO20/$HN6*100)</f>
        <v>30</v>
      </c>
      <c r="HP6" s="16">
        <f t="shared" si="111"/>
        <v>15</v>
      </c>
      <c r="HQ6" s="16">
        <f t="shared" si="111"/>
        <v>25</v>
      </c>
      <c r="HR6" s="16">
        <f t="shared" si="111"/>
        <v>15</v>
      </c>
      <c r="HS6" s="16">
        <f t="shared" si="111"/>
        <v>0</v>
      </c>
      <c r="HT6" s="16">
        <f t="shared" si="111"/>
        <v>15</v>
      </c>
      <c r="HU6" s="18">
        <f t="shared" ref="HU6:HU7" si="112">HU20</f>
        <v>1.2941176470588236</v>
      </c>
      <c r="HV6" s="15">
        <f t="shared" ref="HV6:HV7" si="113">HV20</f>
        <v>16</v>
      </c>
      <c r="HW6" s="16">
        <f t="shared" ref="HW6:IB7" si="114">IF($HV6=0,0,HW20/$HV6*100)</f>
        <v>37.5</v>
      </c>
      <c r="HX6" s="16">
        <f t="shared" si="114"/>
        <v>37.5</v>
      </c>
      <c r="HY6" s="16">
        <f t="shared" si="114"/>
        <v>12.5</v>
      </c>
      <c r="HZ6" s="16">
        <f t="shared" si="114"/>
        <v>0</v>
      </c>
      <c r="IA6" s="16">
        <f t="shared" si="114"/>
        <v>0</v>
      </c>
      <c r="IB6" s="16">
        <f t="shared" si="114"/>
        <v>12.5</v>
      </c>
      <c r="IC6" s="18">
        <f t="shared" ref="IC6:IC7" si="115">IC20</f>
        <v>0.7142857142857143</v>
      </c>
      <c r="ID6" s="15">
        <f t="shared" ref="ID6:ID7" si="116">ID20</f>
        <v>20</v>
      </c>
      <c r="IE6" s="16">
        <f t="shared" ref="IE6:IG7" si="117">IF($ID6=0,0,IE20/$ID6*100)</f>
        <v>55.000000000000007</v>
      </c>
      <c r="IF6" s="16">
        <f t="shared" si="117"/>
        <v>35</v>
      </c>
      <c r="IG6" s="16">
        <f t="shared" si="117"/>
        <v>10</v>
      </c>
      <c r="IH6" s="15">
        <f t="shared" ref="IH6:IH7" si="118">IH20</f>
        <v>20</v>
      </c>
      <c r="II6" s="16">
        <f t="shared" ref="II6:IL7" si="119">IF($IH6=0,0,II20/$IH6*100)</f>
        <v>45</v>
      </c>
      <c r="IJ6" s="16">
        <f t="shared" si="119"/>
        <v>40</v>
      </c>
      <c r="IK6" s="16">
        <f t="shared" si="119"/>
        <v>5</v>
      </c>
      <c r="IL6" s="16">
        <f t="shared" si="119"/>
        <v>10</v>
      </c>
      <c r="IM6" s="15">
        <f t="shared" ref="IM6:IM7" si="120">IM20</f>
        <v>20</v>
      </c>
      <c r="IN6" s="16">
        <f t="shared" ref="IN6:IQ7" si="121">IF($IM6=0,0,IN20/$IM6*100)</f>
        <v>40</v>
      </c>
      <c r="IO6" s="16">
        <f t="shared" si="121"/>
        <v>30</v>
      </c>
      <c r="IP6" s="16">
        <f t="shared" si="121"/>
        <v>15</v>
      </c>
      <c r="IQ6" s="16">
        <f t="shared" si="121"/>
        <v>15</v>
      </c>
    </row>
    <row r="7" spans="1:251" ht="15" customHeight="1" x14ac:dyDescent="0.15">
      <c r="A7" s="3" t="s">
        <v>82</v>
      </c>
      <c r="B7" s="5" t="s">
        <v>334</v>
      </c>
      <c r="C7" s="6">
        <f t="shared" si="27"/>
        <v>103</v>
      </c>
      <c r="D7" s="7">
        <f t="shared" si="28"/>
        <v>24.271844660194176</v>
      </c>
      <c r="E7" s="7">
        <f t="shared" si="28"/>
        <v>12.621359223300971</v>
      </c>
      <c r="F7" s="7">
        <f t="shared" si="28"/>
        <v>14.563106796116504</v>
      </c>
      <c r="G7" s="7">
        <f t="shared" si="28"/>
        <v>48.543689320388353</v>
      </c>
      <c r="H7" s="6">
        <f t="shared" si="29"/>
        <v>103</v>
      </c>
      <c r="I7" s="7">
        <f t="shared" si="30"/>
        <v>18.446601941747574</v>
      </c>
      <c r="J7" s="7">
        <f t="shared" si="30"/>
        <v>16.50485436893204</v>
      </c>
      <c r="K7" s="7">
        <f t="shared" si="30"/>
        <v>48.543689320388353</v>
      </c>
      <c r="L7" s="7">
        <f t="shared" si="30"/>
        <v>16.50485436893204</v>
      </c>
      <c r="M7" s="6">
        <f t="shared" si="31"/>
        <v>103</v>
      </c>
      <c r="N7" s="7">
        <f t="shared" si="32"/>
        <v>2.912621359223301</v>
      </c>
      <c r="O7" s="7">
        <f t="shared" si="32"/>
        <v>2.912621359223301</v>
      </c>
      <c r="P7" s="7">
        <f t="shared" si="32"/>
        <v>11.650485436893204</v>
      </c>
      <c r="Q7" s="7">
        <f t="shared" si="32"/>
        <v>4.8543689320388346</v>
      </c>
      <c r="R7" s="7">
        <f t="shared" si="32"/>
        <v>12.621359223300971</v>
      </c>
      <c r="S7" s="7">
        <f t="shared" si="32"/>
        <v>10.679611650485436</v>
      </c>
      <c r="T7" s="7">
        <f t="shared" si="32"/>
        <v>13.592233009708737</v>
      </c>
      <c r="U7" s="7">
        <f t="shared" si="32"/>
        <v>40.776699029126213</v>
      </c>
      <c r="V7" s="6">
        <f t="shared" si="33"/>
        <v>103</v>
      </c>
      <c r="W7" s="7">
        <f>IF($V7=0,0,W21/$V7*100)</f>
        <v>43.689320388349515</v>
      </c>
      <c r="X7" s="7">
        <f t="shared" ref="X7:AB7" si="122">IF($V7=0,0,X21/$V7*100)</f>
        <v>13.592233009708737</v>
      </c>
      <c r="Y7" s="7">
        <f t="shared" si="122"/>
        <v>7.7669902912621351</v>
      </c>
      <c r="Z7" s="7">
        <f t="shared" si="122"/>
        <v>19.417475728155338</v>
      </c>
      <c r="AA7" s="7">
        <f t="shared" si="122"/>
        <v>11.650485436893204</v>
      </c>
      <c r="AB7" s="7">
        <f t="shared" si="122"/>
        <v>3.8834951456310676</v>
      </c>
      <c r="AC7" s="6">
        <f t="shared" si="36"/>
        <v>103</v>
      </c>
      <c r="AD7" s="7">
        <f t="shared" si="37"/>
        <v>66.990291262135926</v>
      </c>
      <c r="AE7" s="7">
        <f t="shared" si="37"/>
        <v>16.50485436893204</v>
      </c>
      <c r="AF7" s="7">
        <f t="shared" si="37"/>
        <v>9.7087378640776691</v>
      </c>
      <c r="AG7" s="7">
        <f t="shared" si="37"/>
        <v>6.7961165048543686</v>
      </c>
      <c r="AH7" s="6">
        <f t="shared" si="38"/>
        <v>103</v>
      </c>
      <c r="AI7" s="7">
        <f t="shared" si="39"/>
        <v>24.271844660194176</v>
      </c>
      <c r="AJ7" s="7">
        <f t="shared" si="39"/>
        <v>8.7378640776699026</v>
      </c>
      <c r="AK7" s="7">
        <f t="shared" si="39"/>
        <v>62.135922330097081</v>
      </c>
      <c r="AL7" s="7">
        <f t="shared" si="39"/>
        <v>4.8543689320388346</v>
      </c>
      <c r="AM7" s="6">
        <f t="shared" si="40"/>
        <v>103</v>
      </c>
      <c r="AN7" s="7">
        <f t="shared" si="41"/>
        <v>95.145631067961162</v>
      </c>
      <c r="AO7" s="7">
        <f t="shared" si="41"/>
        <v>2.912621359223301</v>
      </c>
      <c r="AP7" s="7">
        <f t="shared" si="41"/>
        <v>1.9417475728155338</v>
      </c>
      <c r="AQ7" s="6">
        <f t="shared" si="42"/>
        <v>103</v>
      </c>
      <c r="AR7" s="7">
        <f t="shared" si="43"/>
        <v>92.233009708737868</v>
      </c>
      <c r="AS7" s="7">
        <f t="shared" si="43"/>
        <v>5.825242718446602</v>
      </c>
      <c r="AT7" s="7">
        <f t="shared" si="43"/>
        <v>1.9417475728155338</v>
      </c>
      <c r="AU7" s="6">
        <f t="shared" si="44"/>
        <v>103</v>
      </c>
      <c r="AV7" s="7">
        <f t="shared" si="45"/>
        <v>9.7087378640776691</v>
      </c>
      <c r="AW7" s="7">
        <f t="shared" si="45"/>
        <v>35.922330097087382</v>
      </c>
      <c r="AX7" s="7">
        <f t="shared" si="45"/>
        <v>26.21359223300971</v>
      </c>
      <c r="AY7" s="7">
        <f t="shared" si="45"/>
        <v>5.825242718446602</v>
      </c>
      <c r="AZ7" s="7">
        <f t="shared" si="45"/>
        <v>0.97087378640776689</v>
      </c>
      <c r="BA7" s="7">
        <f t="shared" si="45"/>
        <v>21.359223300970871</v>
      </c>
      <c r="BB7" s="59">
        <f t="shared" si="46"/>
        <v>6.942619047619047</v>
      </c>
      <c r="BC7" s="6">
        <f t="shared" si="47"/>
        <v>103</v>
      </c>
      <c r="BD7" s="7">
        <f t="shared" si="48"/>
        <v>7.7669902912621351</v>
      </c>
      <c r="BE7" s="7">
        <f t="shared" si="48"/>
        <v>75.728155339805824</v>
      </c>
      <c r="BF7" s="7">
        <f t="shared" si="48"/>
        <v>10.679611650485436</v>
      </c>
      <c r="BG7" s="7">
        <f t="shared" si="48"/>
        <v>1.9417475728155338</v>
      </c>
      <c r="BH7" s="7">
        <f t="shared" si="48"/>
        <v>3.8834951456310676</v>
      </c>
      <c r="BI7" s="59">
        <f t="shared" si="49"/>
        <v>18.443475877192981</v>
      </c>
      <c r="BJ7" s="6">
        <f t="shared" si="50"/>
        <v>103</v>
      </c>
      <c r="BK7" s="7">
        <f t="shared" si="51"/>
        <v>0</v>
      </c>
      <c r="BL7" s="7">
        <f t="shared" si="51"/>
        <v>85.436893203883486</v>
      </c>
      <c r="BM7" s="7">
        <f t="shared" si="51"/>
        <v>3.8834951456310676</v>
      </c>
      <c r="BN7" s="7">
        <f t="shared" si="51"/>
        <v>8.7378640776699026</v>
      </c>
      <c r="BO7" s="7">
        <f t="shared" si="51"/>
        <v>1.9417475728155338</v>
      </c>
      <c r="BP7" s="6">
        <f t="shared" si="52"/>
        <v>103</v>
      </c>
      <c r="BQ7" s="7">
        <f t="shared" si="53"/>
        <v>23.300970873786408</v>
      </c>
      <c r="BR7" s="7">
        <f t="shared" si="53"/>
        <v>38.834951456310677</v>
      </c>
      <c r="BS7" s="7">
        <f t="shared" si="53"/>
        <v>22.330097087378643</v>
      </c>
      <c r="BT7" s="7">
        <f t="shared" si="53"/>
        <v>13.592233009708737</v>
      </c>
      <c r="BU7" s="7">
        <f t="shared" si="53"/>
        <v>1.9417475728155338</v>
      </c>
      <c r="BV7" s="59">
        <f t="shared" si="54"/>
        <v>53.822712151056322</v>
      </c>
      <c r="BW7" s="6">
        <f t="shared" si="55"/>
        <v>103</v>
      </c>
      <c r="BX7" s="7">
        <f t="shared" si="56"/>
        <v>65.048543689320397</v>
      </c>
      <c r="BY7" s="7">
        <f t="shared" si="56"/>
        <v>18.446601941747574</v>
      </c>
      <c r="BZ7" s="7">
        <f t="shared" si="56"/>
        <v>6.7961165048543686</v>
      </c>
      <c r="CA7" s="7">
        <f t="shared" si="56"/>
        <v>2.912621359223301</v>
      </c>
      <c r="CB7" s="7">
        <f t="shared" si="56"/>
        <v>1.9417475728155338</v>
      </c>
      <c r="CC7" s="7">
        <f t="shared" si="56"/>
        <v>4.8543689320388346</v>
      </c>
      <c r="CD7" s="59">
        <f t="shared" si="57"/>
        <v>3.0453031312458361</v>
      </c>
      <c r="CE7" s="6">
        <f t="shared" si="58"/>
        <v>103</v>
      </c>
      <c r="CF7" s="7">
        <f t="shared" si="59"/>
        <v>67.961165048543691</v>
      </c>
      <c r="CG7" s="7">
        <f t="shared" si="59"/>
        <v>25.242718446601941</v>
      </c>
      <c r="CH7" s="7">
        <f t="shared" si="59"/>
        <v>0.97087378640776689</v>
      </c>
      <c r="CI7" s="7">
        <f t="shared" si="59"/>
        <v>5.825242718446602</v>
      </c>
      <c r="CJ7" s="6">
        <f t="shared" si="60"/>
        <v>103</v>
      </c>
      <c r="CK7" s="7">
        <f t="shared" si="61"/>
        <v>29.126213592233007</v>
      </c>
      <c r="CL7" s="7">
        <f t="shared" si="61"/>
        <v>66.019417475728162</v>
      </c>
      <c r="CM7" s="7">
        <f t="shared" si="61"/>
        <v>0</v>
      </c>
      <c r="CN7" s="7">
        <f t="shared" si="61"/>
        <v>0</v>
      </c>
      <c r="CO7" s="7">
        <f t="shared" si="61"/>
        <v>4.8543689320388346</v>
      </c>
      <c r="CP7" s="6">
        <f>CP21</f>
        <v>103</v>
      </c>
      <c r="CQ7" s="7">
        <f>IF($CP7=0,0,CQ21/$CP7*100)</f>
        <v>15.53398058252427</v>
      </c>
      <c r="CR7" s="7">
        <f>IF($CP7=0,0,CR21/$CP7*100)</f>
        <v>18.446601941747574</v>
      </c>
      <c r="CS7" s="7">
        <f>IF($CP7=0,0,CS21/$CP7*100)</f>
        <v>14.563106796116504</v>
      </c>
      <c r="CT7" s="7">
        <f>IF($CP7=0,0,CT21/$CP7*100)</f>
        <v>51.456310679611647</v>
      </c>
      <c r="CU7" s="6">
        <f t="shared" si="63"/>
        <v>103</v>
      </c>
      <c r="CV7" s="7">
        <f t="shared" si="64"/>
        <v>90.291262135922338</v>
      </c>
      <c r="CW7" s="7">
        <f t="shared" si="64"/>
        <v>2.912621359223301</v>
      </c>
      <c r="CX7" s="7">
        <f t="shared" si="64"/>
        <v>0.97087378640776689</v>
      </c>
      <c r="CY7" s="7">
        <f t="shared" si="64"/>
        <v>2.912621359223301</v>
      </c>
      <c r="CZ7" s="7">
        <f t="shared" si="64"/>
        <v>1.9417475728155338</v>
      </c>
      <c r="DA7" s="7">
        <f t="shared" si="64"/>
        <v>0.97087378640776689</v>
      </c>
      <c r="DB7" s="6">
        <f t="shared" si="65"/>
        <v>103</v>
      </c>
      <c r="DC7" s="7">
        <f t="shared" si="66"/>
        <v>11.650485436893204</v>
      </c>
      <c r="DD7" s="7">
        <f t="shared" si="66"/>
        <v>2.912621359223301</v>
      </c>
      <c r="DE7" s="7">
        <f t="shared" si="66"/>
        <v>7.7669902912621351</v>
      </c>
      <c r="DF7" s="7">
        <f t="shared" si="66"/>
        <v>24.271844660194176</v>
      </c>
      <c r="DG7" s="7">
        <f t="shared" si="66"/>
        <v>36.893203883495147</v>
      </c>
      <c r="DH7" s="7">
        <f t="shared" si="66"/>
        <v>1.9417475728155338</v>
      </c>
      <c r="DI7" s="7">
        <f t="shared" si="66"/>
        <v>0.97087378640776689</v>
      </c>
      <c r="DJ7" s="7">
        <f t="shared" si="66"/>
        <v>13.592233009708737</v>
      </c>
      <c r="DK7" s="6">
        <f t="shared" si="67"/>
        <v>103</v>
      </c>
      <c r="DL7" s="7">
        <f t="shared" si="68"/>
        <v>0</v>
      </c>
      <c r="DM7" s="7">
        <f t="shared" si="68"/>
        <v>62.135922330097081</v>
      </c>
      <c r="DN7" s="7">
        <f t="shared" si="68"/>
        <v>32.038834951456316</v>
      </c>
      <c r="DO7" s="7">
        <f t="shared" si="68"/>
        <v>5.825242718446602</v>
      </c>
      <c r="DP7" s="6">
        <f t="shared" ref="DP7:DP14" si="123">DP21</f>
        <v>25</v>
      </c>
      <c r="DQ7" s="7">
        <f t="shared" si="70"/>
        <v>32</v>
      </c>
      <c r="DR7" s="7">
        <f t="shared" si="70"/>
        <v>44</v>
      </c>
      <c r="DS7" s="7">
        <f t="shared" si="70"/>
        <v>16</v>
      </c>
      <c r="DT7" s="7">
        <f t="shared" si="70"/>
        <v>8</v>
      </c>
      <c r="DU7" s="59">
        <f t="shared" si="71"/>
        <v>24.5</v>
      </c>
      <c r="DV7" s="6">
        <f t="shared" si="72"/>
        <v>103</v>
      </c>
      <c r="DW7" s="7">
        <f t="shared" si="73"/>
        <v>31.067961165048541</v>
      </c>
      <c r="DX7" s="7">
        <f t="shared" si="73"/>
        <v>40.776699029126213</v>
      </c>
      <c r="DY7" s="7">
        <f t="shared" si="73"/>
        <v>10.679611650485436</v>
      </c>
      <c r="DZ7" s="7">
        <f t="shared" si="73"/>
        <v>5.825242718446602</v>
      </c>
      <c r="EA7" s="7">
        <f t="shared" si="73"/>
        <v>0</v>
      </c>
      <c r="EB7" s="7">
        <f t="shared" si="73"/>
        <v>1.9417475728155338</v>
      </c>
      <c r="EC7" s="7">
        <f t="shared" si="73"/>
        <v>9.7087378640776691</v>
      </c>
      <c r="ED7" s="59">
        <f t="shared" si="74"/>
        <v>21.878733997155049</v>
      </c>
      <c r="EE7" s="6">
        <f t="shared" si="75"/>
        <v>103</v>
      </c>
      <c r="EF7" s="7">
        <f t="shared" si="76"/>
        <v>47.572815533980581</v>
      </c>
      <c r="EG7" s="7">
        <f t="shared" si="76"/>
        <v>41.747572815533978</v>
      </c>
      <c r="EH7" s="7">
        <f t="shared" si="76"/>
        <v>2.912621359223301</v>
      </c>
      <c r="EI7" s="7">
        <f t="shared" si="76"/>
        <v>7.7669902912621351</v>
      </c>
      <c r="EJ7" s="6">
        <f t="shared" si="77"/>
        <v>103</v>
      </c>
      <c r="EK7" s="7">
        <f t="shared" si="78"/>
        <v>56.310679611650485</v>
      </c>
      <c r="EL7" s="7">
        <f t="shared" si="78"/>
        <v>17.475728155339805</v>
      </c>
      <c r="EM7" s="7">
        <f t="shared" si="78"/>
        <v>4.8543689320388346</v>
      </c>
      <c r="EN7" s="7">
        <f t="shared" si="78"/>
        <v>21.359223300970871</v>
      </c>
      <c r="EO7" s="6">
        <f t="shared" si="79"/>
        <v>18</v>
      </c>
      <c r="EP7" s="7">
        <f t="shared" si="80"/>
        <v>11.111111111111111</v>
      </c>
      <c r="EQ7" s="7">
        <f t="shared" si="80"/>
        <v>16.666666666666664</v>
      </c>
      <c r="ER7" s="7">
        <f t="shared" si="80"/>
        <v>22.222222222222221</v>
      </c>
      <c r="ES7" s="7">
        <f t="shared" si="80"/>
        <v>11.111111111111111</v>
      </c>
      <c r="ET7" s="7">
        <f t="shared" si="80"/>
        <v>0</v>
      </c>
      <c r="EU7" s="7">
        <f t="shared" si="80"/>
        <v>38.888888888888893</v>
      </c>
      <c r="EV7" s="46">
        <f t="shared" si="81"/>
        <v>23800</v>
      </c>
      <c r="EW7" s="6">
        <f t="shared" si="82"/>
        <v>67</v>
      </c>
      <c r="EX7" s="7">
        <f t="shared" si="83"/>
        <v>11.940298507462686</v>
      </c>
      <c r="EY7" s="7">
        <f t="shared" si="83"/>
        <v>23.880597014925371</v>
      </c>
      <c r="EZ7" s="7">
        <f t="shared" si="83"/>
        <v>32.835820895522389</v>
      </c>
      <c r="FA7" s="7">
        <f t="shared" si="83"/>
        <v>8.9552238805970141</v>
      </c>
      <c r="FB7" s="7">
        <f t="shared" si="83"/>
        <v>8.9552238805970141</v>
      </c>
      <c r="FC7" s="7">
        <f t="shared" si="83"/>
        <v>13.432835820895523</v>
      </c>
      <c r="FD7" s="46">
        <f t="shared" si="84"/>
        <v>444674.63768115942</v>
      </c>
      <c r="FE7" s="6">
        <f t="shared" si="85"/>
        <v>103</v>
      </c>
      <c r="FF7" s="19">
        <f t="shared" si="86"/>
        <v>56.310679611650485</v>
      </c>
      <c r="FG7" s="20">
        <f t="shared" si="87"/>
        <v>43.689320388349515</v>
      </c>
      <c r="FH7" s="19">
        <f t="shared" si="87"/>
        <v>69.902912621359221</v>
      </c>
      <c r="FI7" s="20">
        <f t="shared" si="87"/>
        <v>30.097087378640776</v>
      </c>
      <c r="FJ7" s="19">
        <f t="shared" si="87"/>
        <v>60.194174757281552</v>
      </c>
      <c r="FK7" s="20">
        <f t="shared" si="87"/>
        <v>39.805825242718448</v>
      </c>
      <c r="FL7" s="6">
        <f t="shared" si="88"/>
        <v>103</v>
      </c>
      <c r="FM7" s="19">
        <f t="shared" si="89"/>
        <v>57.28155339805825</v>
      </c>
      <c r="FN7" s="20">
        <f t="shared" si="90"/>
        <v>42.718446601941743</v>
      </c>
      <c r="FO7" s="19">
        <f t="shared" si="90"/>
        <v>74.757281553398059</v>
      </c>
      <c r="FP7" s="20">
        <f t="shared" si="90"/>
        <v>25.242718446601941</v>
      </c>
      <c r="FQ7" s="19">
        <f t="shared" si="90"/>
        <v>58.252427184466015</v>
      </c>
      <c r="FR7" s="20">
        <f t="shared" si="90"/>
        <v>41.747572815533978</v>
      </c>
      <c r="FS7" s="6">
        <f t="shared" si="91"/>
        <v>103</v>
      </c>
      <c r="FT7" s="7">
        <f t="shared" si="92"/>
        <v>3.8834951456310676</v>
      </c>
      <c r="FU7" s="7">
        <f t="shared" si="92"/>
        <v>27.184466019417474</v>
      </c>
      <c r="FV7" s="7">
        <f t="shared" si="92"/>
        <v>40.776699029126213</v>
      </c>
      <c r="FW7" s="7">
        <f t="shared" si="92"/>
        <v>24.271844660194176</v>
      </c>
      <c r="FX7" s="7">
        <f t="shared" si="92"/>
        <v>3.8834951456310676</v>
      </c>
      <c r="FY7" s="6">
        <f t="shared" si="93"/>
        <v>103</v>
      </c>
      <c r="FZ7" s="7">
        <f t="shared" si="94"/>
        <v>78.640776699029118</v>
      </c>
      <c r="GA7" s="7">
        <f t="shared" si="94"/>
        <v>4.8543689320388346</v>
      </c>
      <c r="GB7" s="7">
        <f t="shared" si="94"/>
        <v>2.912621359223301</v>
      </c>
      <c r="GC7" s="7">
        <f t="shared" si="94"/>
        <v>0</v>
      </c>
      <c r="GD7" s="7">
        <f t="shared" si="94"/>
        <v>1.9417475728155338</v>
      </c>
      <c r="GE7" s="7">
        <f t="shared" si="94"/>
        <v>0</v>
      </c>
      <c r="GF7" s="7">
        <f t="shared" si="94"/>
        <v>11.650485436893204</v>
      </c>
      <c r="GG7" s="86">
        <f t="shared" si="95"/>
        <v>1.3662280701754386</v>
      </c>
      <c r="GH7" s="6">
        <f t="shared" si="96"/>
        <v>103</v>
      </c>
      <c r="GI7" s="7">
        <f t="shared" si="97"/>
        <v>83.495145631067956</v>
      </c>
      <c r="GJ7" s="7">
        <f t="shared" si="97"/>
        <v>0.97087378640776689</v>
      </c>
      <c r="GK7" s="7">
        <f t="shared" si="97"/>
        <v>0.97087378640776689</v>
      </c>
      <c r="GL7" s="7">
        <f t="shared" si="97"/>
        <v>0</v>
      </c>
      <c r="GM7" s="7">
        <f t="shared" si="97"/>
        <v>0</v>
      </c>
      <c r="GN7" s="7">
        <f t="shared" si="97"/>
        <v>14.563106796116504</v>
      </c>
      <c r="GO7" s="86">
        <f t="shared" si="98"/>
        <v>5.7971014492753624E-2</v>
      </c>
      <c r="GP7" s="6">
        <f t="shared" si="99"/>
        <v>103</v>
      </c>
      <c r="GQ7" s="7">
        <f t="shared" si="100"/>
        <v>87.378640776699029</v>
      </c>
      <c r="GR7" s="7">
        <f t="shared" si="100"/>
        <v>0</v>
      </c>
      <c r="GS7" s="7">
        <f t="shared" si="100"/>
        <v>0</v>
      </c>
      <c r="GT7" s="7">
        <f t="shared" si="100"/>
        <v>0</v>
      </c>
      <c r="GU7" s="7">
        <f t="shared" si="100"/>
        <v>0</v>
      </c>
      <c r="GV7" s="7">
        <f t="shared" si="100"/>
        <v>12.621359223300971</v>
      </c>
      <c r="GW7" s="86">
        <f t="shared" si="101"/>
        <v>0</v>
      </c>
      <c r="GX7" s="6">
        <f t="shared" si="102"/>
        <v>103</v>
      </c>
      <c r="GY7" s="7">
        <f t="shared" si="103"/>
        <v>15.53398058252427</v>
      </c>
      <c r="GZ7" s="7">
        <f t="shared" si="103"/>
        <v>40.776699029126213</v>
      </c>
      <c r="HA7" s="7">
        <f t="shared" si="103"/>
        <v>20.388349514563107</v>
      </c>
      <c r="HB7" s="7">
        <f t="shared" si="103"/>
        <v>23.300970873786408</v>
      </c>
      <c r="HC7" s="59">
        <f t="shared" si="104"/>
        <v>8.7504743833017073</v>
      </c>
      <c r="HD7" s="6">
        <f t="shared" si="105"/>
        <v>103</v>
      </c>
      <c r="HE7" s="7">
        <f t="shared" si="106"/>
        <v>25.242718446601941</v>
      </c>
      <c r="HF7" s="7">
        <f t="shared" si="106"/>
        <v>13.592233009708737</v>
      </c>
      <c r="HG7" s="7">
        <f t="shared" si="106"/>
        <v>14.563106796116504</v>
      </c>
      <c r="HH7" s="7">
        <f t="shared" si="106"/>
        <v>46.601941747572816</v>
      </c>
      <c r="HI7" s="59">
        <f t="shared" si="107"/>
        <v>3.7954545454545454</v>
      </c>
      <c r="HJ7" s="6">
        <f t="shared" si="108"/>
        <v>103</v>
      </c>
      <c r="HK7" s="7">
        <f t="shared" si="109"/>
        <v>23.300970873786408</v>
      </c>
      <c r="HL7" s="7">
        <f t="shared" si="109"/>
        <v>69.902912621359221</v>
      </c>
      <c r="HM7" s="7">
        <f t="shared" si="109"/>
        <v>6.7961165048543686</v>
      </c>
      <c r="HN7" s="6">
        <f t="shared" si="110"/>
        <v>103</v>
      </c>
      <c r="HO7" s="7">
        <f t="shared" si="111"/>
        <v>31.067961165048541</v>
      </c>
      <c r="HP7" s="7">
        <f t="shared" si="111"/>
        <v>12.621359223300971</v>
      </c>
      <c r="HQ7" s="7">
        <f t="shared" si="111"/>
        <v>12.621359223300971</v>
      </c>
      <c r="HR7" s="7">
        <f t="shared" si="111"/>
        <v>8.7378640776699026</v>
      </c>
      <c r="HS7" s="7">
        <f t="shared" si="111"/>
        <v>8.7378640776699026</v>
      </c>
      <c r="HT7" s="7">
        <f t="shared" si="111"/>
        <v>26.21359223300971</v>
      </c>
      <c r="HU7" s="59">
        <f t="shared" si="112"/>
        <v>3.226321036889332</v>
      </c>
      <c r="HV7" s="6">
        <f t="shared" si="113"/>
        <v>70</v>
      </c>
      <c r="HW7" s="7">
        <f t="shared" si="114"/>
        <v>45.714285714285715</v>
      </c>
      <c r="HX7" s="7">
        <f t="shared" si="114"/>
        <v>27.142857142857142</v>
      </c>
      <c r="HY7" s="7">
        <f t="shared" si="114"/>
        <v>14.285714285714285</v>
      </c>
      <c r="HZ7" s="7">
        <f t="shared" si="114"/>
        <v>7.1428571428571423</v>
      </c>
      <c r="IA7" s="7">
        <f t="shared" si="114"/>
        <v>0</v>
      </c>
      <c r="IB7" s="7">
        <f t="shared" si="114"/>
        <v>5.7142857142857144</v>
      </c>
      <c r="IC7" s="59">
        <f t="shared" si="115"/>
        <v>1.5604395604395604</v>
      </c>
      <c r="ID7" s="6">
        <f t="shared" si="116"/>
        <v>103</v>
      </c>
      <c r="IE7" s="7">
        <f t="shared" si="117"/>
        <v>79.611650485436897</v>
      </c>
      <c r="IF7" s="7">
        <f t="shared" si="117"/>
        <v>14.563106796116504</v>
      </c>
      <c r="IG7" s="7">
        <f t="shared" si="117"/>
        <v>5.825242718446602</v>
      </c>
      <c r="IH7" s="6">
        <f t="shared" si="118"/>
        <v>103</v>
      </c>
      <c r="II7" s="7">
        <f t="shared" si="119"/>
        <v>47.572815533980581</v>
      </c>
      <c r="IJ7" s="7">
        <f t="shared" si="119"/>
        <v>35.922330097087382</v>
      </c>
      <c r="IK7" s="7">
        <f t="shared" si="119"/>
        <v>8.7378640776699026</v>
      </c>
      <c r="IL7" s="7">
        <f t="shared" si="119"/>
        <v>7.7669902912621351</v>
      </c>
      <c r="IM7" s="6">
        <f t="shared" si="120"/>
        <v>103</v>
      </c>
      <c r="IN7" s="7">
        <f t="shared" si="121"/>
        <v>51.456310679611647</v>
      </c>
      <c r="IO7" s="7">
        <f t="shared" si="121"/>
        <v>29.126213592233007</v>
      </c>
      <c r="IP7" s="7">
        <f t="shared" si="121"/>
        <v>9.7087378640776691</v>
      </c>
      <c r="IQ7" s="7">
        <f t="shared" si="121"/>
        <v>9.7087378640776691</v>
      </c>
    </row>
    <row r="8" spans="1:251" ht="15" hidden="1" customHeight="1" x14ac:dyDescent="0.15">
      <c r="A8" s="3"/>
      <c r="B8" s="5" t="s">
        <v>29</v>
      </c>
      <c r="C8" s="6">
        <f t="shared" ref="C8:C14" si="124">C22</f>
        <v>83</v>
      </c>
      <c r="D8" s="7">
        <f t="shared" ref="D8:G14" si="125">IF($C8=0,0,D22/$C8*100)</f>
        <v>26.506024096385545</v>
      </c>
      <c r="E8" s="7">
        <f t="shared" si="125"/>
        <v>12.048192771084338</v>
      </c>
      <c r="F8" s="7">
        <f t="shared" si="125"/>
        <v>15.66265060240964</v>
      </c>
      <c r="G8" s="7">
        <f t="shared" si="125"/>
        <v>45.783132530120483</v>
      </c>
      <c r="H8" s="6">
        <f t="shared" ref="H8:H14" si="126">H22</f>
        <v>83</v>
      </c>
      <c r="I8" s="7">
        <f t="shared" ref="I8:L14" si="127">IF($H8=0,0,I22/$H8*100)</f>
        <v>19.277108433734941</v>
      </c>
      <c r="J8" s="7">
        <f t="shared" si="127"/>
        <v>15.66265060240964</v>
      </c>
      <c r="K8" s="7">
        <f t="shared" si="127"/>
        <v>49.397590361445779</v>
      </c>
      <c r="L8" s="7">
        <f t="shared" si="127"/>
        <v>15.66265060240964</v>
      </c>
      <c r="M8" s="6">
        <f t="shared" ref="M8:M14" si="128">M22</f>
        <v>83</v>
      </c>
      <c r="N8" s="7">
        <f t="shared" ref="N8:U14" si="129">IF($M8=0,0,N22/$M8*100)</f>
        <v>2.4096385542168677</v>
      </c>
      <c r="O8" s="7">
        <f t="shared" si="129"/>
        <v>3.6144578313253009</v>
      </c>
      <c r="P8" s="7">
        <f t="shared" si="129"/>
        <v>12.048192771084338</v>
      </c>
      <c r="Q8" s="7">
        <f t="shared" si="129"/>
        <v>3.6144578313253009</v>
      </c>
      <c r="R8" s="7">
        <f t="shared" si="129"/>
        <v>14.457831325301203</v>
      </c>
      <c r="S8" s="7">
        <f t="shared" si="129"/>
        <v>12.048192771084338</v>
      </c>
      <c r="T8" s="7">
        <f t="shared" si="129"/>
        <v>14.457831325301203</v>
      </c>
      <c r="U8" s="7">
        <f t="shared" si="129"/>
        <v>37.349397590361441</v>
      </c>
      <c r="V8" s="6">
        <f t="shared" si="33"/>
        <v>83</v>
      </c>
      <c r="W8" s="7">
        <f t="shared" ref="W8:AB14" si="130">IF($V8=0,0,W22/$V8*100)</f>
        <v>43.373493975903614</v>
      </c>
      <c r="X8" s="7">
        <f t="shared" si="130"/>
        <v>13.253012048192772</v>
      </c>
      <c r="Y8" s="7">
        <f t="shared" si="130"/>
        <v>8.4337349397590362</v>
      </c>
      <c r="Z8" s="7">
        <f t="shared" si="130"/>
        <v>19.277108433734941</v>
      </c>
      <c r="AA8" s="7">
        <f t="shared" si="130"/>
        <v>12.048192771084338</v>
      </c>
      <c r="AB8" s="7">
        <f t="shared" si="130"/>
        <v>3.6144578313253009</v>
      </c>
      <c r="AC8" s="6">
        <f t="shared" ref="AC8:AC14" si="131">AC22</f>
        <v>83</v>
      </c>
      <c r="AD8" s="7">
        <f t="shared" ref="AD8:AG14" si="132">IF($AC8=0,0,AD22/$AC8*100)</f>
        <v>67.46987951807229</v>
      </c>
      <c r="AE8" s="7">
        <f t="shared" si="132"/>
        <v>16.867469879518072</v>
      </c>
      <c r="AF8" s="7">
        <f t="shared" si="132"/>
        <v>8.4337349397590362</v>
      </c>
      <c r="AG8" s="7">
        <f t="shared" si="132"/>
        <v>7.2289156626506017</v>
      </c>
      <c r="AH8" s="6">
        <f t="shared" ref="AH8:AH14" si="133">AH22</f>
        <v>83</v>
      </c>
      <c r="AI8" s="7">
        <f t="shared" ref="AI8:AL14" si="134">IF($AH8=0,0,AI22/$AH8*100)</f>
        <v>28.915662650602407</v>
      </c>
      <c r="AJ8" s="7">
        <f t="shared" si="134"/>
        <v>8.4337349397590362</v>
      </c>
      <c r="AK8" s="7">
        <f t="shared" si="134"/>
        <v>57.831325301204814</v>
      </c>
      <c r="AL8" s="7">
        <f t="shared" si="134"/>
        <v>4.8192771084337354</v>
      </c>
      <c r="AM8" s="6">
        <f t="shared" ref="AM8:AM14" si="135">AM22</f>
        <v>83</v>
      </c>
      <c r="AN8" s="7">
        <f t="shared" ref="AN8:AP14" si="136">IF($AM8=0,0,AN22/$AM8*100)</f>
        <v>93.975903614457835</v>
      </c>
      <c r="AO8" s="7">
        <f t="shared" si="136"/>
        <v>3.6144578313253009</v>
      </c>
      <c r="AP8" s="7">
        <f t="shared" si="136"/>
        <v>2.4096385542168677</v>
      </c>
      <c r="AQ8" s="6">
        <f t="shared" ref="AQ8:AQ14" si="137">AQ22</f>
        <v>83</v>
      </c>
      <c r="AR8" s="7">
        <f t="shared" ref="AR8:AT14" si="138">IF($AQ8=0,0,AR22/$AQ8*100)</f>
        <v>90.361445783132538</v>
      </c>
      <c r="AS8" s="7">
        <f t="shared" si="138"/>
        <v>7.2289156626506017</v>
      </c>
      <c r="AT8" s="7">
        <f t="shared" si="138"/>
        <v>2.4096385542168677</v>
      </c>
      <c r="AU8" s="6">
        <f t="shared" ref="AU8:AU14" si="139">AU22</f>
        <v>83</v>
      </c>
      <c r="AV8" s="7">
        <f t="shared" ref="AV8:BA14" si="140">IF($AU8=0,0,AV22/$AU8*100)</f>
        <v>8.4337349397590362</v>
      </c>
      <c r="AW8" s="7">
        <f t="shared" si="140"/>
        <v>31.325301204819279</v>
      </c>
      <c r="AX8" s="7">
        <f t="shared" si="140"/>
        <v>27.710843373493976</v>
      </c>
      <c r="AY8" s="7">
        <f t="shared" si="140"/>
        <v>7.2289156626506017</v>
      </c>
      <c r="AZ8" s="7">
        <f t="shared" si="140"/>
        <v>1.2048192771084338</v>
      </c>
      <c r="BA8" s="7">
        <f t="shared" si="140"/>
        <v>24.096385542168676</v>
      </c>
      <c r="BB8" s="59">
        <f t="shared" ref="BB8:BC14" si="141">BB22</f>
        <v>3.8076190476190477</v>
      </c>
      <c r="BC8" s="6">
        <f t="shared" si="141"/>
        <v>83</v>
      </c>
      <c r="BD8" s="7">
        <f t="shared" ref="BD8:BH14" si="142">IF($BC8=0,0,BD22/$BC8*100)</f>
        <v>7.2289156626506017</v>
      </c>
      <c r="BE8" s="7">
        <f t="shared" si="142"/>
        <v>77.108433734939766</v>
      </c>
      <c r="BF8" s="7">
        <f t="shared" si="142"/>
        <v>10.843373493975903</v>
      </c>
      <c r="BG8" s="7">
        <f t="shared" si="142"/>
        <v>1.2048192771084338</v>
      </c>
      <c r="BH8" s="7">
        <f t="shared" si="142"/>
        <v>3.6144578313253009</v>
      </c>
      <c r="BI8" s="59">
        <f t="shared" ref="BI8:BJ14" si="143">BI22</f>
        <v>9.2197916666666675</v>
      </c>
      <c r="BJ8" s="6">
        <f t="shared" si="143"/>
        <v>83</v>
      </c>
      <c r="BK8" s="7">
        <f t="shared" ref="BK8:BO14" si="144">IF($BJ8=0,0,BK22/$BJ8*100)</f>
        <v>0</v>
      </c>
      <c r="BL8" s="7">
        <f t="shared" si="144"/>
        <v>89.156626506024097</v>
      </c>
      <c r="BM8" s="7">
        <f t="shared" si="144"/>
        <v>1.2048192771084338</v>
      </c>
      <c r="BN8" s="7">
        <f t="shared" si="144"/>
        <v>7.2289156626506017</v>
      </c>
      <c r="BO8" s="7">
        <f t="shared" si="144"/>
        <v>2.4096385542168677</v>
      </c>
      <c r="BP8" s="6">
        <f t="shared" ref="BP8:BP14" si="145">BP22</f>
        <v>83</v>
      </c>
      <c r="BQ8" s="7">
        <f t="shared" ref="BQ8:BU14" si="146">IF($BP8=0,0,BQ22/$BP8*100)</f>
        <v>22.891566265060241</v>
      </c>
      <c r="BR8" s="7">
        <f t="shared" si="146"/>
        <v>37.349397590361441</v>
      </c>
      <c r="BS8" s="7">
        <f t="shared" si="146"/>
        <v>22.891566265060241</v>
      </c>
      <c r="BT8" s="7">
        <f t="shared" si="146"/>
        <v>15.66265060240964</v>
      </c>
      <c r="BU8" s="7">
        <f t="shared" si="146"/>
        <v>1.2048192771084338</v>
      </c>
      <c r="BV8" s="59">
        <f t="shared" ref="BV8:BW14" si="147">BV22</f>
        <v>28.119659072332524</v>
      </c>
      <c r="BW8" s="6">
        <f t="shared" si="147"/>
        <v>83</v>
      </c>
      <c r="BX8" s="7">
        <f t="shared" ref="BX8:CC14" si="148">IF($BW8=0,0,BX22/$BW8*100)</f>
        <v>65.060240963855421</v>
      </c>
      <c r="BY8" s="7">
        <f t="shared" si="148"/>
        <v>18.072289156626507</v>
      </c>
      <c r="BZ8" s="7">
        <f t="shared" si="148"/>
        <v>7.2289156626506017</v>
      </c>
      <c r="CA8" s="7">
        <f t="shared" si="148"/>
        <v>3.6144578313253009</v>
      </c>
      <c r="CB8" s="7">
        <f t="shared" si="148"/>
        <v>1.2048192771084338</v>
      </c>
      <c r="CC8" s="7">
        <f t="shared" si="148"/>
        <v>4.8192771084337354</v>
      </c>
      <c r="CD8" s="59">
        <f t="shared" ref="CD8:CD14" si="149">CD22</f>
        <v>1.518987341772152</v>
      </c>
      <c r="CE8" s="6">
        <f t="shared" ref="CE8:CE14" si="150">CE22</f>
        <v>83</v>
      </c>
      <c r="CF8" s="7">
        <f t="shared" ref="CF8:CI14" si="151">IF($CE8=0,0,CF22/$CE8*100)</f>
        <v>68.674698795180717</v>
      </c>
      <c r="CG8" s="7">
        <f t="shared" si="151"/>
        <v>27.710843373493976</v>
      </c>
      <c r="CH8" s="7">
        <f t="shared" si="151"/>
        <v>0</v>
      </c>
      <c r="CI8" s="7">
        <f t="shared" si="151"/>
        <v>3.6144578313253009</v>
      </c>
      <c r="CJ8" s="6">
        <f t="shared" ref="CJ8:CJ14" si="152">CJ22</f>
        <v>83</v>
      </c>
      <c r="CK8" s="7">
        <f t="shared" ref="CK8:CO14" si="153">IF($CJ8=0,0,CK22/$CJ8*100)</f>
        <v>32.53012048192771</v>
      </c>
      <c r="CL8" s="7">
        <f t="shared" si="153"/>
        <v>63.855421686746979</v>
      </c>
      <c r="CM8" s="7">
        <f t="shared" si="153"/>
        <v>0</v>
      </c>
      <c r="CN8" s="7">
        <f t="shared" si="153"/>
        <v>0</v>
      </c>
      <c r="CO8" s="7">
        <f t="shared" si="153"/>
        <v>3.6144578313253009</v>
      </c>
      <c r="CP8" s="6">
        <f t="shared" ref="CP8" si="154">CP22</f>
        <v>83</v>
      </c>
      <c r="CQ8" s="7">
        <f t="shared" ref="CQ8:CT8" si="155">IF($CP8=0,0,CQ22/$CP8*100)</f>
        <v>15.66265060240964</v>
      </c>
      <c r="CR8" s="7">
        <f t="shared" si="155"/>
        <v>15.66265060240964</v>
      </c>
      <c r="CS8" s="7">
        <f t="shared" si="155"/>
        <v>16.867469879518072</v>
      </c>
      <c r="CT8" s="7">
        <f t="shared" si="155"/>
        <v>51.807228915662648</v>
      </c>
      <c r="CU8" s="6">
        <f t="shared" ref="CU8:CU14" si="156">CU22</f>
        <v>83</v>
      </c>
      <c r="CV8" s="7">
        <f t="shared" si="64"/>
        <v>91.566265060240966</v>
      </c>
      <c r="CW8" s="7">
        <f t="shared" si="64"/>
        <v>2.4096385542168677</v>
      </c>
      <c r="CX8" s="7">
        <f t="shared" si="64"/>
        <v>0</v>
      </c>
      <c r="CY8" s="7">
        <f t="shared" si="64"/>
        <v>3.6144578313253009</v>
      </c>
      <c r="CZ8" s="7">
        <f t="shared" si="64"/>
        <v>1.2048192771084338</v>
      </c>
      <c r="DA8" s="7">
        <f t="shared" si="64"/>
        <v>1.2048192771084338</v>
      </c>
      <c r="DB8" s="6">
        <f t="shared" ref="DB8:DB14" si="157">DB22</f>
        <v>83</v>
      </c>
      <c r="DC8" s="7">
        <f t="shared" ref="DC8:DJ14" si="158">IF($DB8=0,0,DC22/$DB8*100)</f>
        <v>10.843373493975903</v>
      </c>
      <c r="DD8" s="7">
        <f t="shared" si="158"/>
        <v>2.4096385542168677</v>
      </c>
      <c r="DE8" s="7">
        <f t="shared" si="158"/>
        <v>9.6385542168674707</v>
      </c>
      <c r="DF8" s="7">
        <f t="shared" si="158"/>
        <v>24.096385542168676</v>
      </c>
      <c r="DG8" s="7">
        <f t="shared" si="158"/>
        <v>37.349397590361441</v>
      </c>
      <c r="DH8" s="7">
        <f t="shared" si="158"/>
        <v>2.4096385542168677</v>
      </c>
      <c r="DI8" s="7">
        <f t="shared" si="158"/>
        <v>1.2048192771084338</v>
      </c>
      <c r="DJ8" s="7">
        <f t="shared" si="158"/>
        <v>12.048192771084338</v>
      </c>
      <c r="DK8" s="6">
        <f t="shared" ref="DK8:DK14" si="159">DK22</f>
        <v>83</v>
      </c>
      <c r="DL8" s="7">
        <f t="shared" ref="DL8:DO14" si="160">IF($DK8=0,0,DL22/$DK8*100)</f>
        <v>0</v>
      </c>
      <c r="DM8" s="7">
        <f t="shared" si="160"/>
        <v>62.650602409638559</v>
      </c>
      <c r="DN8" s="7">
        <f t="shared" si="160"/>
        <v>31.325301204819279</v>
      </c>
      <c r="DO8" s="7">
        <f t="shared" si="160"/>
        <v>6.024096385542169</v>
      </c>
      <c r="DP8" s="6">
        <f t="shared" si="123"/>
        <v>20</v>
      </c>
      <c r="DQ8" s="7">
        <f t="shared" ref="DQ8:DT14" si="161">IF($DP8=0,0,DQ22/$DP8*100)</f>
        <v>25</v>
      </c>
      <c r="DR8" s="7">
        <f t="shared" si="161"/>
        <v>45</v>
      </c>
      <c r="DS8" s="7">
        <f t="shared" si="161"/>
        <v>20</v>
      </c>
      <c r="DT8" s="7">
        <f t="shared" si="161"/>
        <v>10</v>
      </c>
      <c r="DU8" s="59">
        <f t="shared" ref="DU8:DV14" si="162">DU22</f>
        <v>18.2</v>
      </c>
      <c r="DV8" s="6">
        <f t="shared" si="162"/>
        <v>83</v>
      </c>
      <c r="DW8" s="7">
        <f t="shared" ref="DW8:EC14" si="163">IF($DV8=0,0,DW22/$DV8*100)</f>
        <v>27.710843373493976</v>
      </c>
      <c r="DX8" s="7">
        <f t="shared" si="163"/>
        <v>38.554216867469883</v>
      </c>
      <c r="DY8" s="7">
        <f t="shared" si="163"/>
        <v>13.253012048192772</v>
      </c>
      <c r="DZ8" s="7">
        <f t="shared" si="163"/>
        <v>7.2289156626506017</v>
      </c>
      <c r="EA8" s="7">
        <f t="shared" si="163"/>
        <v>0</v>
      </c>
      <c r="EB8" s="7">
        <f t="shared" si="163"/>
        <v>2.4096385542168677</v>
      </c>
      <c r="EC8" s="7">
        <f t="shared" si="163"/>
        <v>10.843373493975903</v>
      </c>
      <c r="ED8" s="59">
        <f t="shared" ref="ED8:EE14" si="164">ED22</f>
        <v>14.641891891891891</v>
      </c>
      <c r="EE8" s="6">
        <f t="shared" si="164"/>
        <v>83</v>
      </c>
      <c r="EF8" s="7">
        <f t="shared" ref="EF8:EI14" si="165">IF($EE8=0,0,EF22/$EE8*100)</f>
        <v>46.987951807228917</v>
      </c>
      <c r="EG8" s="7">
        <f t="shared" si="165"/>
        <v>40.963855421686745</v>
      </c>
      <c r="EH8" s="7">
        <f t="shared" si="165"/>
        <v>3.6144578313253009</v>
      </c>
      <c r="EI8" s="7">
        <f t="shared" si="165"/>
        <v>8.4337349397590362</v>
      </c>
      <c r="EJ8" s="6">
        <f t="shared" ref="EJ8:EJ14" si="166">EJ22</f>
        <v>83</v>
      </c>
      <c r="EK8" s="7">
        <f t="shared" ref="EK8:EN14" si="167">IF($EJ8=0,0,EK22/$EJ8*100)</f>
        <v>57.831325301204814</v>
      </c>
      <c r="EL8" s="7">
        <f t="shared" si="167"/>
        <v>19.277108433734941</v>
      </c>
      <c r="EM8" s="7">
        <f t="shared" si="167"/>
        <v>4.8192771084337354</v>
      </c>
      <c r="EN8" s="7">
        <f t="shared" si="167"/>
        <v>18.072289156626507</v>
      </c>
      <c r="EO8" s="6">
        <f t="shared" ref="EO8:EO14" si="168">EO22</f>
        <v>16</v>
      </c>
      <c r="EP8" s="7">
        <f t="shared" ref="EP8:EU14" si="169">IF($EO8=0,0,EP22/$EO8*100)</f>
        <v>6.25</v>
      </c>
      <c r="EQ8" s="7">
        <f t="shared" si="169"/>
        <v>18.75</v>
      </c>
      <c r="ER8" s="7">
        <f t="shared" si="169"/>
        <v>25</v>
      </c>
      <c r="ES8" s="7">
        <f t="shared" si="169"/>
        <v>12.5</v>
      </c>
      <c r="ET8" s="7">
        <f t="shared" si="169"/>
        <v>0</v>
      </c>
      <c r="EU8" s="7">
        <f t="shared" si="169"/>
        <v>37.5</v>
      </c>
      <c r="EV8" s="46">
        <f t="shared" ref="EV8:EW14" si="170">EV22</f>
        <v>18800</v>
      </c>
      <c r="EW8" s="6">
        <f t="shared" si="170"/>
        <v>54</v>
      </c>
      <c r="EX8" s="7">
        <f t="shared" ref="EX8:FC14" si="171">IF($EW8=0,0,EX22/$EW8*100)</f>
        <v>9.2592592592592595</v>
      </c>
      <c r="EY8" s="7">
        <f t="shared" si="171"/>
        <v>25.925925925925924</v>
      </c>
      <c r="EZ8" s="7">
        <f t="shared" si="171"/>
        <v>33.333333333333329</v>
      </c>
      <c r="FA8" s="7">
        <f t="shared" si="171"/>
        <v>7.4074074074074066</v>
      </c>
      <c r="FB8" s="7">
        <f t="shared" si="171"/>
        <v>9.2592592592592595</v>
      </c>
      <c r="FC8" s="7">
        <f t="shared" si="171"/>
        <v>14.814814814814813</v>
      </c>
      <c r="FD8" s="46">
        <f t="shared" ref="FD8:FE14" si="172">FD22</f>
        <v>241841.30434782608</v>
      </c>
      <c r="FE8" s="6">
        <f t="shared" si="172"/>
        <v>83</v>
      </c>
      <c r="FF8" s="19">
        <f t="shared" ref="FF8:FK14" si="173">IF($FE8=0,0,FF22/$FE8*100)</f>
        <v>57.831325301204814</v>
      </c>
      <c r="FG8" s="20">
        <f t="shared" si="173"/>
        <v>42.168674698795186</v>
      </c>
      <c r="FH8" s="19">
        <f t="shared" si="173"/>
        <v>68.674698795180717</v>
      </c>
      <c r="FI8" s="20">
        <f t="shared" si="173"/>
        <v>31.325301204819279</v>
      </c>
      <c r="FJ8" s="19">
        <f t="shared" si="173"/>
        <v>59.036144578313255</v>
      </c>
      <c r="FK8" s="20">
        <f t="shared" si="173"/>
        <v>40.963855421686745</v>
      </c>
      <c r="FL8" s="6">
        <f t="shared" ref="FL8:FL14" si="174">FL22</f>
        <v>83</v>
      </c>
      <c r="FM8" s="19">
        <f t="shared" ref="FM8:FR14" si="175">IF($FL8=0,0,FM22/$FL8*100)</f>
        <v>55.421686746987952</v>
      </c>
      <c r="FN8" s="20">
        <f t="shared" si="175"/>
        <v>44.578313253012048</v>
      </c>
      <c r="FO8" s="19">
        <f t="shared" si="175"/>
        <v>74.698795180722882</v>
      </c>
      <c r="FP8" s="20">
        <f t="shared" si="175"/>
        <v>25.301204819277107</v>
      </c>
      <c r="FQ8" s="19">
        <f t="shared" si="175"/>
        <v>54.216867469879517</v>
      </c>
      <c r="FR8" s="20">
        <f t="shared" si="175"/>
        <v>45.783132530120483</v>
      </c>
      <c r="FS8" s="6">
        <f t="shared" ref="FS8:FS14" si="176">FS22</f>
        <v>83</v>
      </c>
      <c r="FT8" s="7">
        <f t="shared" ref="FT8:FX14" si="177">IF($FS8=0,0,FT22/$FS8*100)</f>
        <v>3.6144578313253009</v>
      </c>
      <c r="FU8" s="7">
        <f t="shared" si="177"/>
        <v>30.120481927710845</v>
      </c>
      <c r="FV8" s="7">
        <f t="shared" si="177"/>
        <v>38.554216867469883</v>
      </c>
      <c r="FW8" s="7">
        <f t="shared" si="177"/>
        <v>24.096385542168676</v>
      </c>
      <c r="FX8" s="7">
        <f t="shared" si="177"/>
        <v>3.6144578313253009</v>
      </c>
      <c r="FY8" s="6">
        <f t="shared" ref="FY8:FY14" si="178">FY22</f>
        <v>83</v>
      </c>
      <c r="FZ8" s="7">
        <f t="shared" ref="FZ8:GF14" si="179">IF($FY8=0,0,FZ22/$FY8*100)</f>
        <v>77.108433734939766</v>
      </c>
      <c r="GA8" s="7">
        <f t="shared" si="179"/>
        <v>3.6144578313253009</v>
      </c>
      <c r="GB8" s="7">
        <f t="shared" si="179"/>
        <v>3.6144578313253009</v>
      </c>
      <c r="GC8" s="7">
        <f t="shared" si="179"/>
        <v>0</v>
      </c>
      <c r="GD8" s="7">
        <f t="shared" si="179"/>
        <v>2.4096385542168677</v>
      </c>
      <c r="GE8" s="7">
        <f t="shared" si="179"/>
        <v>0</v>
      </c>
      <c r="GF8" s="7">
        <f t="shared" si="179"/>
        <v>13.253012048192772</v>
      </c>
      <c r="GG8" s="86">
        <f t="shared" ref="GG8:GH14" si="180">GG22</f>
        <v>1.2083333333333333</v>
      </c>
      <c r="GH8" s="6">
        <f t="shared" si="180"/>
        <v>83</v>
      </c>
      <c r="GI8" s="7">
        <f t="shared" ref="GI8:GN14" si="181">IF($GH8=0,0,GI22/$GH8*100)</f>
        <v>80.722891566265062</v>
      </c>
      <c r="GJ8" s="7">
        <f t="shared" si="181"/>
        <v>1.2048192771084338</v>
      </c>
      <c r="GK8" s="7">
        <f t="shared" si="181"/>
        <v>1.2048192771084338</v>
      </c>
      <c r="GL8" s="7">
        <f t="shared" si="181"/>
        <v>0</v>
      </c>
      <c r="GM8" s="7">
        <f t="shared" si="181"/>
        <v>0</v>
      </c>
      <c r="GN8" s="7">
        <f t="shared" si="181"/>
        <v>16.867469879518072</v>
      </c>
      <c r="GO8" s="86">
        <f t="shared" ref="GO8:GP14" si="182">GO22</f>
        <v>5.7971014492753624E-2</v>
      </c>
      <c r="GP8" s="6">
        <f t="shared" si="182"/>
        <v>83</v>
      </c>
      <c r="GQ8" s="7">
        <f t="shared" ref="GQ8:GV14" si="183">IF($GP8=0,0,GQ22/$GP8*100)</f>
        <v>84.337349397590373</v>
      </c>
      <c r="GR8" s="7">
        <f t="shared" si="183"/>
        <v>0</v>
      </c>
      <c r="GS8" s="7">
        <f t="shared" si="183"/>
        <v>0</v>
      </c>
      <c r="GT8" s="7">
        <f t="shared" si="183"/>
        <v>0</v>
      </c>
      <c r="GU8" s="7">
        <f t="shared" si="183"/>
        <v>0</v>
      </c>
      <c r="GV8" s="7">
        <f t="shared" si="183"/>
        <v>15.66265060240964</v>
      </c>
      <c r="GW8" s="86">
        <f t="shared" ref="GW8:GX14" si="184">GW22</f>
        <v>0</v>
      </c>
      <c r="GX8" s="6">
        <f t="shared" si="184"/>
        <v>83</v>
      </c>
      <c r="GY8" s="7">
        <f t="shared" ref="GY8:HB14" si="185">IF($GX8=0,0,GY22/$GX8*100)</f>
        <v>15.66265060240964</v>
      </c>
      <c r="GZ8" s="7">
        <f t="shared" si="185"/>
        <v>39.75903614457831</v>
      </c>
      <c r="HA8" s="7">
        <f t="shared" si="185"/>
        <v>19.277108433734941</v>
      </c>
      <c r="HB8" s="7">
        <f t="shared" si="185"/>
        <v>25.301204819277107</v>
      </c>
      <c r="HC8" s="59">
        <f t="shared" ref="HC8:HD14" si="186">HC22</f>
        <v>4.338709677419355</v>
      </c>
      <c r="HD8" s="6">
        <f t="shared" si="186"/>
        <v>83</v>
      </c>
      <c r="HE8" s="7">
        <f t="shared" ref="HE8:HH14" si="187">IF($HD8=0,0,HE22/$HD8*100)</f>
        <v>26.506024096385545</v>
      </c>
      <c r="HF8" s="7">
        <f t="shared" si="187"/>
        <v>9.6385542168674707</v>
      </c>
      <c r="HG8" s="7">
        <f t="shared" si="187"/>
        <v>16.867469879518072</v>
      </c>
      <c r="HH8" s="7">
        <f t="shared" si="187"/>
        <v>46.987951807228917</v>
      </c>
      <c r="HI8" s="59">
        <f t="shared" ref="HI8:HJ14" si="188">HI22</f>
        <v>1.9772727272727273</v>
      </c>
      <c r="HJ8" s="6">
        <f t="shared" si="188"/>
        <v>83</v>
      </c>
      <c r="HK8" s="7">
        <f t="shared" ref="HK8:HM14" si="189">IF($HJ8=0,0,HK22/$HJ8*100)</f>
        <v>21.686746987951807</v>
      </c>
      <c r="HL8" s="7">
        <f t="shared" si="189"/>
        <v>73.493975903614455</v>
      </c>
      <c r="HM8" s="7">
        <f t="shared" si="189"/>
        <v>4.8192771084337354</v>
      </c>
      <c r="HN8" s="6">
        <f t="shared" ref="HN8:HN14" si="190">HN22</f>
        <v>83</v>
      </c>
      <c r="HO8" s="7">
        <f t="shared" ref="HO8:HT14" si="191">IF($HN8=0,0,HO22/$HN8*100)</f>
        <v>31.325301204819279</v>
      </c>
      <c r="HP8" s="7">
        <f t="shared" si="191"/>
        <v>12.048192771084338</v>
      </c>
      <c r="HQ8" s="7">
        <f t="shared" si="191"/>
        <v>9.6385542168674707</v>
      </c>
      <c r="HR8" s="7">
        <f t="shared" si="191"/>
        <v>7.2289156626506017</v>
      </c>
      <c r="HS8" s="7">
        <f t="shared" si="191"/>
        <v>10.843373493975903</v>
      </c>
      <c r="HT8" s="7">
        <f t="shared" si="191"/>
        <v>28.915662650602407</v>
      </c>
      <c r="HU8" s="59">
        <f t="shared" ref="HU8:HV14" si="192">HU22</f>
        <v>1.9322033898305084</v>
      </c>
      <c r="HV8" s="6">
        <f t="shared" si="192"/>
        <v>54</v>
      </c>
      <c r="HW8" s="7">
        <f t="shared" ref="HW8:IB14" si="193">IF($HV8=0,0,HW22/$HV8*100)</f>
        <v>48.148148148148145</v>
      </c>
      <c r="HX8" s="7">
        <f t="shared" si="193"/>
        <v>24.074074074074073</v>
      </c>
      <c r="HY8" s="7">
        <f t="shared" si="193"/>
        <v>14.814814814814813</v>
      </c>
      <c r="HZ8" s="7">
        <f t="shared" si="193"/>
        <v>9.2592592592592595</v>
      </c>
      <c r="IA8" s="7">
        <f t="shared" si="193"/>
        <v>0</v>
      </c>
      <c r="IB8" s="7">
        <f t="shared" si="193"/>
        <v>3.7037037037037033</v>
      </c>
      <c r="IC8" s="59">
        <f t="shared" ref="IC8:ID14" si="194">IC22</f>
        <v>0.84615384615384615</v>
      </c>
      <c r="ID8" s="6">
        <f t="shared" si="194"/>
        <v>83</v>
      </c>
      <c r="IE8" s="7">
        <f t="shared" ref="IE8:IG14" si="195">IF($ID8=0,0,IE22/$ID8*100)</f>
        <v>85.542168674698786</v>
      </c>
      <c r="IF8" s="7">
        <f t="shared" si="195"/>
        <v>9.6385542168674707</v>
      </c>
      <c r="IG8" s="7">
        <f t="shared" si="195"/>
        <v>4.8192771084337354</v>
      </c>
      <c r="IH8" s="6">
        <f t="shared" ref="IH8:IH14" si="196">IH22</f>
        <v>83</v>
      </c>
      <c r="II8" s="7">
        <f t="shared" ref="II8:IL14" si="197">IF($IH8=0,0,II22/$IH8*100)</f>
        <v>48.192771084337352</v>
      </c>
      <c r="IJ8" s="7">
        <f t="shared" si="197"/>
        <v>34.939759036144579</v>
      </c>
      <c r="IK8" s="7">
        <f t="shared" si="197"/>
        <v>9.6385542168674707</v>
      </c>
      <c r="IL8" s="7">
        <f t="shared" si="197"/>
        <v>7.2289156626506017</v>
      </c>
      <c r="IM8" s="6">
        <f t="shared" ref="IM8:IM14" si="198">IM22</f>
        <v>83</v>
      </c>
      <c r="IN8" s="7">
        <f t="shared" ref="IN8:IQ14" si="199">IF($IM8=0,0,IN22/$IM8*100)</f>
        <v>54.216867469879517</v>
      </c>
      <c r="IO8" s="7">
        <f t="shared" si="199"/>
        <v>28.915662650602407</v>
      </c>
      <c r="IP8" s="7">
        <f t="shared" si="199"/>
        <v>8.4337349397590362</v>
      </c>
      <c r="IQ8" s="7">
        <f t="shared" si="199"/>
        <v>8.4337349397590362</v>
      </c>
    </row>
    <row r="9" spans="1:251" ht="15" customHeight="1" x14ac:dyDescent="0.15">
      <c r="A9" s="3" t="s">
        <v>342</v>
      </c>
      <c r="B9" s="5" t="s">
        <v>30</v>
      </c>
      <c r="C9" s="6">
        <f t="shared" si="124"/>
        <v>141</v>
      </c>
      <c r="D9" s="7">
        <f t="shared" si="125"/>
        <v>19.148936170212767</v>
      </c>
      <c r="E9" s="7">
        <f t="shared" si="125"/>
        <v>9.9290780141843982</v>
      </c>
      <c r="F9" s="7">
        <f t="shared" si="125"/>
        <v>17.021276595744681</v>
      </c>
      <c r="G9" s="7">
        <f t="shared" si="125"/>
        <v>53.900709219858157</v>
      </c>
      <c r="H9" s="6">
        <f t="shared" si="126"/>
        <v>141</v>
      </c>
      <c r="I9" s="7">
        <f t="shared" si="127"/>
        <v>19.148936170212767</v>
      </c>
      <c r="J9" s="7">
        <f t="shared" si="127"/>
        <v>14.184397163120568</v>
      </c>
      <c r="K9" s="7">
        <f t="shared" si="127"/>
        <v>56.028368794326241</v>
      </c>
      <c r="L9" s="7">
        <f t="shared" si="127"/>
        <v>10.638297872340425</v>
      </c>
      <c r="M9" s="6">
        <f t="shared" si="128"/>
        <v>141</v>
      </c>
      <c r="N9" s="7">
        <f t="shared" si="129"/>
        <v>4.9645390070921991</v>
      </c>
      <c r="O9" s="7">
        <f t="shared" si="129"/>
        <v>3.5460992907801421</v>
      </c>
      <c r="P9" s="7">
        <f t="shared" si="129"/>
        <v>4.2553191489361701</v>
      </c>
      <c r="Q9" s="7">
        <f t="shared" si="129"/>
        <v>2.8368794326241136</v>
      </c>
      <c r="R9" s="7">
        <f t="shared" si="129"/>
        <v>15.602836879432624</v>
      </c>
      <c r="S9" s="7">
        <f t="shared" si="129"/>
        <v>13.475177304964539</v>
      </c>
      <c r="T9" s="7">
        <f t="shared" si="129"/>
        <v>16.312056737588655</v>
      </c>
      <c r="U9" s="7">
        <f t="shared" si="129"/>
        <v>39.00709219858156</v>
      </c>
      <c r="V9" s="6">
        <f t="shared" si="33"/>
        <v>141</v>
      </c>
      <c r="W9" s="7">
        <f t="shared" si="130"/>
        <v>43.262411347517734</v>
      </c>
      <c r="X9" s="7">
        <f t="shared" si="130"/>
        <v>15.602836879432624</v>
      </c>
      <c r="Y9" s="7">
        <f t="shared" si="130"/>
        <v>12.056737588652481</v>
      </c>
      <c r="Z9" s="7">
        <f t="shared" si="130"/>
        <v>19.858156028368796</v>
      </c>
      <c r="AA9" s="7">
        <f t="shared" si="130"/>
        <v>2.8368794326241136</v>
      </c>
      <c r="AB9" s="7">
        <f t="shared" si="130"/>
        <v>6.3829787234042552</v>
      </c>
      <c r="AC9" s="6">
        <f t="shared" si="131"/>
        <v>141</v>
      </c>
      <c r="AD9" s="7">
        <f t="shared" si="132"/>
        <v>55.319148936170215</v>
      </c>
      <c r="AE9" s="7">
        <f t="shared" si="132"/>
        <v>25.531914893617021</v>
      </c>
      <c r="AF9" s="7">
        <f t="shared" si="132"/>
        <v>12.76595744680851</v>
      </c>
      <c r="AG9" s="7">
        <f t="shared" si="132"/>
        <v>6.3829787234042552</v>
      </c>
      <c r="AH9" s="6">
        <f t="shared" si="133"/>
        <v>141</v>
      </c>
      <c r="AI9" s="7">
        <f t="shared" si="134"/>
        <v>23.404255319148938</v>
      </c>
      <c r="AJ9" s="7">
        <f t="shared" si="134"/>
        <v>11.347517730496454</v>
      </c>
      <c r="AK9" s="7">
        <f t="shared" si="134"/>
        <v>62.411347517730498</v>
      </c>
      <c r="AL9" s="7">
        <f t="shared" si="134"/>
        <v>2.8368794326241136</v>
      </c>
      <c r="AM9" s="6">
        <f t="shared" si="135"/>
        <v>141</v>
      </c>
      <c r="AN9" s="7">
        <f t="shared" si="136"/>
        <v>97.163120567375884</v>
      </c>
      <c r="AO9" s="7">
        <f t="shared" si="136"/>
        <v>1.4184397163120568</v>
      </c>
      <c r="AP9" s="7">
        <f t="shared" si="136"/>
        <v>1.4184397163120568</v>
      </c>
      <c r="AQ9" s="6">
        <f t="shared" si="137"/>
        <v>141</v>
      </c>
      <c r="AR9" s="7">
        <f t="shared" si="138"/>
        <v>92.907801418439718</v>
      </c>
      <c r="AS9" s="7">
        <f t="shared" si="138"/>
        <v>5.6737588652482271</v>
      </c>
      <c r="AT9" s="7">
        <f t="shared" si="138"/>
        <v>1.4184397163120568</v>
      </c>
      <c r="AU9" s="6">
        <f t="shared" si="139"/>
        <v>141</v>
      </c>
      <c r="AV9" s="7">
        <f t="shared" si="140"/>
        <v>5.6737588652482271</v>
      </c>
      <c r="AW9" s="7">
        <f t="shared" si="140"/>
        <v>30.49645390070922</v>
      </c>
      <c r="AX9" s="7">
        <f t="shared" si="140"/>
        <v>32.62411347517731</v>
      </c>
      <c r="AY9" s="7">
        <f t="shared" si="140"/>
        <v>11.347517730496454</v>
      </c>
      <c r="AZ9" s="7">
        <f t="shared" si="140"/>
        <v>2.1276595744680851</v>
      </c>
      <c r="BA9" s="7">
        <f t="shared" si="140"/>
        <v>17.730496453900709</v>
      </c>
      <c r="BB9" s="59">
        <f t="shared" si="141"/>
        <v>4.2870258620689672</v>
      </c>
      <c r="BC9" s="6">
        <f t="shared" si="141"/>
        <v>141</v>
      </c>
      <c r="BD9" s="7">
        <f t="shared" si="142"/>
        <v>7.8014184397163122</v>
      </c>
      <c r="BE9" s="7">
        <f t="shared" si="142"/>
        <v>53.191489361702125</v>
      </c>
      <c r="BF9" s="7">
        <f t="shared" si="142"/>
        <v>34.042553191489361</v>
      </c>
      <c r="BG9" s="7">
        <f t="shared" si="142"/>
        <v>2.1276595744680851</v>
      </c>
      <c r="BH9" s="7">
        <f t="shared" si="142"/>
        <v>2.8368794326241136</v>
      </c>
      <c r="BI9" s="59">
        <f t="shared" si="143"/>
        <v>9.64051094890511</v>
      </c>
      <c r="BJ9" s="6">
        <f t="shared" si="143"/>
        <v>141</v>
      </c>
      <c r="BK9" s="7">
        <f t="shared" si="144"/>
        <v>0.70921985815602839</v>
      </c>
      <c r="BL9" s="7">
        <f t="shared" si="144"/>
        <v>87.2340425531915</v>
      </c>
      <c r="BM9" s="7">
        <f t="shared" si="144"/>
        <v>4.2553191489361701</v>
      </c>
      <c r="BN9" s="7">
        <f t="shared" si="144"/>
        <v>4.2553191489361701</v>
      </c>
      <c r="BO9" s="7">
        <f t="shared" si="144"/>
        <v>3.5460992907801421</v>
      </c>
      <c r="BP9" s="6">
        <f t="shared" si="145"/>
        <v>141</v>
      </c>
      <c r="BQ9" s="7">
        <f t="shared" si="146"/>
        <v>21.276595744680851</v>
      </c>
      <c r="BR9" s="7">
        <f t="shared" si="146"/>
        <v>43.262411347517734</v>
      </c>
      <c r="BS9" s="7">
        <f t="shared" si="146"/>
        <v>17.021276595744681</v>
      </c>
      <c r="BT9" s="7">
        <f t="shared" si="146"/>
        <v>14.184397163120568</v>
      </c>
      <c r="BU9" s="7">
        <f t="shared" si="146"/>
        <v>4.2553191489361701</v>
      </c>
      <c r="BV9" s="59">
        <f t="shared" si="147"/>
        <v>27.254795052465962</v>
      </c>
      <c r="BW9" s="6">
        <f t="shared" si="147"/>
        <v>141</v>
      </c>
      <c r="BX9" s="7">
        <f t="shared" si="148"/>
        <v>70.212765957446805</v>
      </c>
      <c r="BY9" s="7">
        <f t="shared" si="148"/>
        <v>17.021276595744681</v>
      </c>
      <c r="BZ9" s="7">
        <f t="shared" si="148"/>
        <v>6.3829787234042552</v>
      </c>
      <c r="CA9" s="7">
        <f t="shared" si="148"/>
        <v>1.4184397163120568</v>
      </c>
      <c r="CB9" s="7">
        <f t="shared" si="148"/>
        <v>0</v>
      </c>
      <c r="CC9" s="7">
        <f t="shared" si="148"/>
        <v>4.9645390070921991</v>
      </c>
      <c r="CD9" s="59">
        <f t="shared" si="149"/>
        <v>1.3582089552238805</v>
      </c>
      <c r="CE9" s="6">
        <f t="shared" si="150"/>
        <v>141</v>
      </c>
      <c r="CF9" s="7">
        <f t="shared" si="151"/>
        <v>67.37588652482269</v>
      </c>
      <c r="CG9" s="7">
        <f t="shared" si="151"/>
        <v>25.531914893617021</v>
      </c>
      <c r="CH9" s="7">
        <f t="shared" si="151"/>
        <v>2.1276595744680851</v>
      </c>
      <c r="CI9" s="7">
        <f t="shared" si="151"/>
        <v>4.9645390070921991</v>
      </c>
      <c r="CJ9" s="6">
        <f t="shared" si="152"/>
        <v>141</v>
      </c>
      <c r="CK9" s="7">
        <f t="shared" si="153"/>
        <v>27.659574468085108</v>
      </c>
      <c r="CL9" s="7">
        <f t="shared" si="153"/>
        <v>67.37588652482269</v>
      </c>
      <c r="CM9" s="7">
        <f t="shared" si="153"/>
        <v>0.70921985815602839</v>
      </c>
      <c r="CN9" s="7">
        <f t="shared" si="153"/>
        <v>0</v>
      </c>
      <c r="CO9" s="7">
        <f t="shared" si="153"/>
        <v>4.2553191489361701</v>
      </c>
      <c r="CP9" s="6">
        <f t="shared" ref="CP9" si="200">CP23</f>
        <v>141</v>
      </c>
      <c r="CQ9" s="7">
        <f t="shared" ref="CQ9:CT9" si="201">IF($CP9=0,0,CQ23/$CP9*100)</f>
        <v>12.76595744680851</v>
      </c>
      <c r="CR9" s="7">
        <f t="shared" si="201"/>
        <v>16.312056737588655</v>
      </c>
      <c r="CS9" s="7">
        <f t="shared" si="201"/>
        <v>12.76595744680851</v>
      </c>
      <c r="CT9" s="7">
        <f t="shared" si="201"/>
        <v>58.156028368794324</v>
      </c>
      <c r="CU9" s="6">
        <f t="shared" si="156"/>
        <v>141</v>
      </c>
      <c r="CV9" s="7">
        <f t="shared" si="64"/>
        <v>87.2340425531915</v>
      </c>
      <c r="CW9" s="7">
        <f t="shared" si="64"/>
        <v>6.3829787234042552</v>
      </c>
      <c r="CX9" s="7">
        <f t="shared" si="64"/>
        <v>0.70921985815602839</v>
      </c>
      <c r="CY9" s="7">
        <f t="shared" si="64"/>
        <v>0.70921985815602839</v>
      </c>
      <c r="CZ9" s="7">
        <f t="shared" si="64"/>
        <v>2.8368794326241136</v>
      </c>
      <c r="DA9" s="7">
        <f t="shared" si="64"/>
        <v>2.1276595744680851</v>
      </c>
      <c r="DB9" s="6">
        <f t="shared" si="157"/>
        <v>141</v>
      </c>
      <c r="DC9" s="7">
        <f t="shared" si="158"/>
        <v>7.0921985815602842</v>
      </c>
      <c r="DD9" s="7">
        <f t="shared" si="158"/>
        <v>4.2553191489361701</v>
      </c>
      <c r="DE9" s="7">
        <f t="shared" si="158"/>
        <v>9.9290780141843982</v>
      </c>
      <c r="DF9" s="7">
        <f t="shared" si="158"/>
        <v>28.368794326241137</v>
      </c>
      <c r="DG9" s="7">
        <f t="shared" si="158"/>
        <v>36.87943262411347</v>
      </c>
      <c r="DH9" s="7">
        <f t="shared" si="158"/>
        <v>2.8368794326241136</v>
      </c>
      <c r="DI9" s="7">
        <f t="shared" si="158"/>
        <v>1.4184397163120568</v>
      </c>
      <c r="DJ9" s="7">
        <f t="shared" si="158"/>
        <v>9.2198581560283674</v>
      </c>
      <c r="DK9" s="6">
        <f t="shared" si="159"/>
        <v>141</v>
      </c>
      <c r="DL9" s="7">
        <f t="shared" si="160"/>
        <v>0</v>
      </c>
      <c r="DM9" s="7">
        <f t="shared" si="160"/>
        <v>69.503546099290787</v>
      </c>
      <c r="DN9" s="7">
        <f t="shared" si="160"/>
        <v>28.368794326241137</v>
      </c>
      <c r="DO9" s="7">
        <f t="shared" si="160"/>
        <v>2.1276595744680851</v>
      </c>
      <c r="DP9" s="6">
        <f t="shared" si="123"/>
        <v>36</v>
      </c>
      <c r="DQ9" s="7">
        <f t="shared" si="161"/>
        <v>13.888888888888889</v>
      </c>
      <c r="DR9" s="7">
        <f t="shared" si="161"/>
        <v>55.555555555555557</v>
      </c>
      <c r="DS9" s="7">
        <f t="shared" si="161"/>
        <v>11.111111111111111</v>
      </c>
      <c r="DT9" s="7">
        <f t="shared" si="161"/>
        <v>19.444444444444446</v>
      </c>
      <c r="DU9" s="59">
        <f t="shared" si="162"/>
        <v>14.736111111111111</v>
      </c>
      <c r="DV9" s="6">
        <f t="shared" si="162"/>
        <v>141</v>
      </c>
      <c r="DW9" s="7">
        <f t="shared" si="163"/>
        <v>24.822695035460992</v>
      </c>
      <c r="DX9" s="7">
        <f t="shared" si="163"/>
        <v>42.553191489361701</v>
      </c>
      <c r="DY9" s="7">
        <f t="shared" si="163"/>
        <v>16.312056737588655</v>
      </c>
      <c r="DZ9" s="7">
        <f t="shared" si="163"/>
        <v>5.6737588652482271</v>
      </c>
      <c r="EA9" s="7">
        <f t="shared" si="163"/>
        <v>2.1276595744680851</v>
      </c>
      <c r="EB9" s="7">
        <f t="shared" si="163"/>
        <v>0</v>
      </c>
      <c r="EC9" s="7">
        <f t="shared" si="163"/>
        <v>8.5106382978723403</v>
      </c>
      <c r="ED9" s="59">
        <f t="shared" si="164"/>
        <v>11.371317829457364</v>
      </c>
      <c r="EE9" s="6">
        <f t="shared" si="164"/>
        <v>141</v>
      </c>
      <c r="EF9" s="7">
        <f t="shared" si="165"/>
        <v>45.390070921985817</v>
      </c>
      <c r="EG9" s="7">
        <f t="shared" si="165"/>
        <v>43.971631205673759</v>
      </c>
      <c r="EH9" s="7">
        <f t="shared" si="165"/>
        <v>4.9645390070921991</v>
      </c>
      <c r="EI9" s="7">
        <f t="shared" si="165"/>
        <v>5.6737588652482271</v>
      </c>
      <c r="EJ9" s="6">
        <f t="shared" si="166"/>
        <v>141</v>
      </c>
      <c r="EK9" s="7">
        <f t="shared" si="167"/>
        <v>59.574468085106382</v>
      </c>
      <c r="EL9" s="7">
        <f t="shared" si="167"/>
        <v>11.347517730496454</v>
      </c>
      <c r="EM9" s="7">
        <f t="shared" si="167"/>
        <v>12.056737588652481</v>
      </c>
      <c r="EN9" s="7">
        <f t="shared" si="167"/>
        <v>17.021276595744681</v>
      </c>
      <c r="EO9" s="6">
        <f t="shared" si="168"/>
        <v>16</v>
      </c>
      <c r="EP9" s="7">
        <f t="shared" si="169"/>
        <v>0</v>
      </c>
      <c r="EQ9" s="7">
        <f t="shared" si="169"/>
        <v>25</v>
      </c>
      <c r="ER9" s="7">
        <f t="shared" si="169"/>
        <v>12.5</v>
      </c>
      <c r="ES9" s="7">
        <f t="shared" si="169"/>
        <v>18.75</v>
      </c>
      <c r="ET9" s="7">
        <f t="shared" si="169"/>
        <v>6.25</v>
      </c>
      <c r="EU9" s="7">
        <f t="shared" si="169"/>
        <v>37.5</v>
      </c>
      <c r="EV9" s="46">
        <f t="shared" si="170"/>
        <v>23200</v>
      </c>
      <c r="EW9" s="6">
        <f t="shared" si="170"/>
        <v>111</v>
      </c>
      <c r="EX9" s="7">
        <f t="shared" si="171"/>
        <v>8.1081081081081088</v>
      </c>
      <c r="EY9" s="7">
        <f t="shared" si="171"/>
        <v>19.81981981981982</v>
      </c>
      <c r="EZ9" s="7">
        <f t="shared" si="171"/>
        <v>25.225225225225223</v>
      </c>
      <c r="FA9" s="7">
        <f t="shared" si="171"/>
        <v>21.621621621621621</v>
      </c>
      <c r="FB9" s="7">
        <f t="shared" si="171"/>
        <v>15.315315315315313</v>
      </c>
      <c r="FC9" s="7">
        <f t="shared" si="171"/>
        <v>9.9099099099099099</v>
      </c>
      <c r="FD9" s="46">
        <f t="shared" si="172"/>
        <v>257002.77</v>
      </c>
      <c r="FE9" s="6">
        <f t="shared" si="172"/>
        <v>141</v>
      </c>
      <c r="FF9" s="19">
        <f t="shared" si="173"/>
        <v>62.411347517730498</v>
      </c>
      <c r="FG9" s="20">
        <f t="shared" si="173"/>
        <v>37.588652482269502</v>
      </c>
      <c r="FH9" s="19">
        <f t="shared" si="173"/>
        <v>75.886524822695037</v>
      </c>
      <c r="FI9" s="20">
        <f t="shared" si="173"/>
        <v>24.113475177304963</v>
      </c>
      <c r="FJ9" s="19">
        <f t="shared" si="173"/>
        <v>65.248226950354621</v>
      </c>
      <c r="FK9" s="20">
        <f t="shared" si="173"/>
        <v>34.751773049645394</v>
      </c>
      <c r="FL9" s="6">
        <f t="shared" si="174"/>
        <v>141</v>
      </c>
      <c r="FM9" s="19">
        <f t="shared" si="175"/>
        <v>57.446808510638306</v>
      </c>
      <c r="FN9" s="20">
        <f t="shared" si="175"/>
        <v>42.553191489361701</v>
      </c>
      <c r="FO9" s="19">
        <f t="shared" si="175"/>
        <v>81.560283687943254</v>
      </c>
      <c r="FP9" s="20">
        <f t="shared" si="175"/>
        <v>18.439716312056735</v>
      </c>
      <c r="FQ9" s="19">
        <f t="shared" si="175"/>
        <v>61.702127659574465</v>
      </c>
      <c r="FR9" s="20">
        <f t="shared" si="175"/>
        <v>38.297872340425535</v>
      </c>
      <c r="FS9" s="6">
        <f t="shared" si="176"/>
        <v>141</v>
      </c>
      <c r="FT9" s="7">
        <f t="shared" si="177"/>
        <v>1.4184397163120568</v>
      </c>
      <c r="FU9" s="7">
        <f t="shared" si="177"/>
        <v>21.276595744680851</v>
      </c>
      <c r="FV9" s="7">
        <f t="shared" si="177"/>
        <v>48.936170212765958</v>
      </c>
      <c r="FW9" s="7">
        <f t="shared" si="177"/>
        <v>24.822695035460992</v>
      </c>
      <c r="FX9" s="7">
        <f t="shared" si="177"/>
        <v>3.5460992907801421</v>
      </c>
      <c r="FY9" s="6">
        <f t="shared" si="178"/>
        <v>141</v>
      </c>
      <c r="FZ9" s="7">
        <f t="shared" si="179"/>
        <v>69.503546099290787</v>
      </c>
      <c r="GA9" s="7">
        <f t="shared" si="179"/>
        <v>7.0921985815602842</v>
      </c>
      <c r="GB9" s="7">
        <f t="shared" si="179"/>
        <v>2.1276595744680851</v>
      </c>
      <c r="GC9" s="7">
        <f t="shared" si="179"/>
        <v>4.2553191489361701</v>
      </c>
      <c r="GD9" s="7">
        <f t="shared" si="179"/>
        <v>0.70921985815602839</v>
      </c>
      <c r="GE9" s="7">
        <f t="shared" si="179"/>
        <v>2.1276595744680851</v>
      </c>
      <c r="GF9" s="7">
        <f t="shared" si="179"/>
        <v>14.184397163120568</v>
      </c>
      <c r="GG9" s="86">
        <f t="shared" si="180"/>
        <v>3.3966942148760331</v>
      </c>
      <c r="GH9" s="6">
        <f t="shared" si="180"/>
        <v>141</v>
      </c>
      <c r="GI9" s="7">
        <f t="shared" si="181"/>
        <v>87.943262411347519</v>
      </c>
      <c r="GJ9" s="7">
        <f t="shared" si="181"/>
        <v>1.4184397163120568</v>
      </c>
      <c r="GK9" s="7">
        <f t="shared" si="181"/>
        <v>0</v>
      </c>
      <c r="GL9" s="7">
        <f t="shared" si="181"/>
        <v>0.70921985815602839</v>
      </c>
      <c r="GM9" s="7">
        <f t="shared" si="181"/>
        <v>2.1276595744680851</v>
      </c>
      <c r="GN9" s="7">
        <f t="shared" si="181"/>
        <v>7.8014184397163122</v>
      </c>
      <c r="GO9" s="86">
        <f t="shared" si="182"/>
        <v>0.59230769230769231</v>
      </c>
      <c r="GP9" s="6">
        <f t="shared" si="182"/>
        <v>141</v>
      </c>
      <c r="GQ9" s="7">
        <f t="shared" si="183"/>
        <v>92.907801418439718</v>
      </c>
      <c r="GR9" s="7">
        <f t="shared" si="183"/>
        <v>0</v>
      </c>
      <c r="GS9" s="7">
        <f t="shared" si="183"/>
        <v>0</v>
      </c>
      <c r="GT9" s="7">
        <f t="shared" si="183"/>
        <v>0</v>
      </c>
      <c r="GU9" s="7">
        <f t="shared" si="183"/>
        <v>0</v>
      </c>
      <c r="GV9" s="7">
        <f t="shared" si="183"/>
        <v>7.0921985815602842</v>
      </c>
      <c r="GW9" s="86">
        <f t="shared" si="184"/>
        <v>0</v>
      </c>
      <c r="GX9" s="6">
        <f t="shared" si="184"/>
        <v>141</v>
      </c>
      <c r="GY9" s="7">
        <f t="shared" si="185"/>
        <v>20.567375886524822</v>
      </c>
      <c r="GZ9" s="7">
        <f t="shared" si="185"/>
        <v>30.49645390070922</v>
      </c>
      <c r="HA9" s="7">
        <f t="shared" si="185"/>
        <v>24.822695035460992</v>
      </c>
      <c r="HB9" s="7">
        <f t="shared" si="185"/>
        <v>24.113475177304963</v>
      </c>
      <c r="HC9" s="59">
        <f t="shared" si="186"/>
        <v>4.4953271028037385</v>
      </c>
      <c r="HD9" s="6">
        <f t="shared" si="186"/>
        <v>141</v>
      </c>
      <c r="HE9" s="7">
        <f t="shared" si="187"/>
        <v>28.368794326241137</v>
      </c>
      <c r="HF9" s="7">
        <f t="shared" si="187"/>
        <v>14.184397163120568</v>
      </c>
      <c r="HG9" s="7">
        <f t="shared" si="187"/>
        <v>19.148936170212767</v>
      </c>
      <c r="HH9" s="7">
        <f t="shared" si="187"/>
        <v>38.297872340425535</v>
      </c>
      <c r="HI9" s="59">
        <f t="shared" si="188"/>
        <v>1.9770114942528736</v>
      </c>
      <c r="HJ9" s="6">
        <f t="shared" si="188"/>
        <v>141</v>
      </c>
      <c r="HK9" s="7">
        <f t="shared" si="189"/>
        <v>20.567375886524822</v>
      </c>
      <c r="HL9" s="7">
        <f t="shared" si="189"/>
        <v>72.340425531914903</v>
      </c>
      <c r="HM9" s="7">
        <f t="shared" si="189"/>
        <v>7.0921985815602842</v>
      </c>
      <c r="HN9" s="6">
        <f t="shared" si="190"/>
        <v>141</v>
      </c>
      <c r="HO9" s="7">
        <f t="shared" si="191"/>
        <v>29.787234042553191</v>
      </c>
      <c r="HP9" s="7">
        <f t="shared" si="191"/>
        <v>13.475177304964539</v>
      </c>
      <c r="HQ9" s="7">
        <f t="shared" si="191"/>
        <v>10.638297872340425</v>
      </c>
      <c r="HR9" s="7">
        <f t="shared" si="191"/>
        <v>11.347517730496454</v>
      </c>
      <c r="HS9" s="7">
        <f t="shared" si="191"/>
        <v>12.76595744680851</v>
      </c>
      <c r="HT9" s="7">
        <f t="shared" si="191"/>
        <v>21.98581560283688</v>
      </c>
      <c r="HU9" s="59">
        <f t="shared" si="192"/>
        <v>2.2454545454545456</v>
      </c>
      <c r="HV9" s="6">
        <f t="shared" si="192"/>
        <v>100</v>
      </c>
      <c r="HW9" s="7">
        <f t="shared" si="193"/>
        <v>41</v>
      </c>
      <c r="HX9" s="7">
        <f t="shared" si="193"/>
        <v>37</v>
      </c>
      <c r="HY9" s="7">
        <f t="shared" si="193"/>
        <v>11</v>
      </c>
      <c r="HZ9" s="7">
        <f t="shared" si="193"/>
        <v>5</v>
      </c>
      <c r="IA9" s="7">
        <f t="shared" si="193"/>
        <v>1</v>
      </c>
      <c r="IB9" s="7">
        <f t="shared" si="193"/>
        <v>5</v>
      </c>
      <c r="IC9" s="59">
        <f t="shared" si="194"/>
        <v>0.85263157894736841</v>
      </c>
      <c r="ID9" s="6">
        <f t="shared" si="194"/>
        <v>141</v>
      </c>
      <c r="IE9" s="7">
        <f t="shared" si="195"/>
        <v>80.141843971631204</v>
      </c>
      <c r="IF9" s="7">
        <f t="shared" si="195"/>
        <v>14.184397163120568</v>
      </c>
      <c r="IG9" s="7">
        <f t="shared" si="195"/>
        <v>5.6737588652482271</v>
      </c>
      <c r="IH9" s="6">
        <f t="shared" si="196"/>
        <v>141</v>
      </c>
      <c r="II9" s="7">
        <f t="shared" si="197"/>
        <v>60.99290780141844</v>
      </c>
      <c r="IJ9" s="7">
        <f t="shared" si="197"/>
        <v>25.531914893617021</v>
      </c>
      <c r="IK9" s="7">
        <f t="shared" si="197"/>
        <v>7.8014184397163122</v>
      </c>
      <c r="IL9" s="7">
        <f t="shared" si="197"/>
        <v>5.6737588652482271</v>
      </c>
      <c r="IM9" s="6">
        <f t="shared" si="198"/>
        <v>141</v>
      </c>
      <c r="IN9" s="7">
        <f t="shared" si="199"/>
        <v>56.737588652482273</v>
      </c>
      <c r="IO9" s="7">
        <f t="shared" si="199"/>
        <v>24.822695035460992</v>
      </c>
      <c r="IP9" s="7">
        <f t="shared" si="199"/>
        <v>11.347517730496454</v>
      </c>
      <c r="IQ9" s="7">
        <f t="shared" si="199"/>
        <v>7.0921985815602842</v>
      </c>
    </row>
    <row r="10" spans="1:251" ht="15" customHeight="1" x14ac:dyDescent="0.15">
      <c r="A10" s="3" t="s">
        <v>343</v>
      </c>
      <c r="B10" s="5" t="s">
        <v>31</v>
      </c>
      <c r="C10" s="6">
        <f t="shared" si="124"/>
        <v>213</v>
      </c>
      <c r="D10" s="7">
        <f t="shared" si="125"/>
        <v>14.553990610328638</v>
      </c>
      <c r="E10" s="7">
        <f t="shared" si="125"/>
        <v>11.267605633802818</v>
      </c>
      <c r="F10" s="7">
        <f t="shared" si="125"/>
        <v>16.431924882629108</v>
      </c>
      <c r="G10" s="7">
        <f t="shared" si="125"/>
        <v>57.74647887323944</v>
      </c>
      <c r="H10" s="6">
        <f t="shared" si="126"/>
        <v>213</v>
      </c>
      <c r="I10" s="7">
        <f t="shared" si="127"/>
        <v>15.96244131455399</v>
      </c>
      <c r="J10" s="7">
        <f t="shared" si="127"/>
        <v>13.615023474178404</v>
      </c>
      <c r="K10" s="7">
        <f t="shared" si="127"/>
        <v>57.74647887323944</v>
      </c>
      <c r="L10" s="7">
        <f t="shared" si="127"/>
        <v>12.676056338028168</v>
      </c>
      <c r="M10" s="6">
        <f t="shared" si="128"/>
        <v>213</v>
      </c>
      <c r="N10" s="7">
        <f t="shared" si="129"/>
        <v>2.8169014084507045</v>
      </c>
      <c r="O10" s="7">
        <f t="shared" si="129"/>
        <v>2.8169014084507045</v>
      </c>
      <c r="P10" s="7">
        <f t="shared" si="129"/>
        <v>3.755868544600939</v>
      </c>
      <c r="Q10" s="7">
        <f t="shared" si="129"/>
        <v>5.164319248826291</v>
      </c>
      <c r="R10" s="7">
        <f t="shared" si="129"/>
        <v>7.511737089201878</v>
      </c>
      <c r="S10" s="7">
        <f t="shared" si="129"/>
        <v>11.737089201877934</v>
      </c>
      <c r="T10" s="7">
        <f t="shared" si="129"/>
        <v>21.12676056338028</v>
      </c>
      <c r="U10" s="7">
        <f t="shared" si="129"/>
        <v>45.070422535211272</v>
      </c>
      <c r="V10" s="6">
        <f t="shared" si="33"/>
        <v>213</v>
      </c>
      <c r="W10" s="7">
        <f t="shared" si="130"/>
        <v>48.356807511737088</v>
      </c>
      <c r="X10" s="7">
        <f t="shared" si="130"/>
        <v>13.145539906103288</v>
      </c>
      <c r="Y10" s="7">
        <f t="shared" si="130"/>
        <v>13.145539906103288</v>
      </c>
      <c r="Z10" s="7">
        <f t="shared" si="130"/>
        <v>15.023474178403756</v>
      </c>
      <c r="AA10" s="7">
        <f t="shared" si="130"/>
        <v>5.6338028169014089</v>
      </c>
      <c r="AB10" s="7">
        <f t="shared" si="130"/>
        <v>4.6948356807511731</v>
      </c>
      <c r="AC10" s="6">
        <f t="shared" si="131"/>
        <v>213</v>
      </c>
      <c r="AD10" s="7">
        <f t="shared" si="132"/>
        <v>62.910798122065728</v>
      </c>
      <c r="AE10" s="7">
        <f t="shared" si="132"/>
        <v>22.065727699530516</v>
      </c>
      <c r="AF10" s="7">
        <f t="shared" si="132"/>
        <v>7.511737089201878</v>
      </c>
      <c r="AG10" s="7">
        <f t="shared" si="132"/>
        <v>7.511737089201878</v>
      </c>
      <c r="AH10" s="6">
        <f t="shared" si="133"/>
        <v>213</v>
      </c>
      <c r="AI10" s="7">
        <f t="shared" si="134"/>
        <v>28.638497652582164</v>
      </c>
      <c r="AJ10" s="7">
        <f t="shared" si="134"/>
        <v>8.4507042253521121</v>
      </c>
      <c r="AK10" s="7">
        <f t="shared" si="134"/>
        <v>59.154929577464785</v>
      </c>
      <c r="AL10" s="7">
        <f t="shared" si="134"/>
        <v>3.755868544600939</v>
      </c>
      <c r="AM10" s="6">
        <f t="shared" si="135"/>
        <v>213</v>
      </c>
      <c r="AN10" s="7">
        <f t="shared" si="136"/>
        <v>94.366197183098592</v>
      </c>
      <c r="AO10" s="7">
        <f t="shared" si="136"/>
        <v>3.286384976525822</v>
      </c>
      <c r="AP10" s="7">
        <f t="shared" si="136"/>
        <v>2.3474178403755865</v>
      </c>
      <c r="AQ10" s="6">
        <f t="shared" si="137"/>
        <v>213</v>
      </c>
      <c r="AR10" s="7">
        <f t="shared" si="138"/>
        <v>90.610328638497649</v>
      </c>
      <c r="AS10" s="7">
        <f t="shared" si="138"/>
        <v>7.511737089201878</v>
      </c>
      <c r="AT10" s="7">
        <f t="shared" si="138"/>
        <v>1.8779342723004695</v>
      </c>
      <c r="AU10" s="6">
        <f t="shared" si="139"/>
        <v>213</v>
      </c>
      <c r="AV10" s="7">
        <f t="shared" si="140"/>
        <v>7.981220657276995</v>
      </c>
      <c r="AW10" s="7">
        <f t="shared" si="140"/>
        <v>30.516431924882632</v>
      </c>
      <c r="AX10" s="7">
        <f t="shared" si="140"/>
        <v>30.985915492957744</v>
      </c>
      <c r="AY10" s="7">
        <f t="shared" si="140"/>
        <v>10.328638497652582</v>
      </c>
      <c r="AZ10" s="7">
        <f t="shared" si="140"/>
        <v>3.286384976525822</v>
      </c>
      <c r="BA10" s="7">
        <f t="shared" si="140"/>
        <v>16.901408450704224</v>
      </c>
      <c r="BB10" s="59">
        <f t="shared" si="141"/>
        <v>4.1735593220338982</v>
      </c>
      <c r="BC10" s="6">
        <f t="shared" si="141"/>
        <v>213</v>
      </c>
      <c r="BD10" s="7">
        <f t="shared" si="142"/>
        <v>7.981220657276995</v>
      </c>
      <c r="BE10" s="7">
        <f t="shared" si="142"/>
        <v>50.23474178403756</v>
      </c>
      <c r="BF10" s="7">
        <f t="shared" si="142"/>
        <v>32.863849765258216</v>
      </c>
      <c r="BG10" s="7">
        <f t="shared" si="142"/>
        <v>5.164319248826291</v>
      </c>
      <c r="BH10" s="7">
        <f t="shared" si="142"/>
        <v>3.755868544600939</v>
      </c>
      <c r="BI10" s="59">
        <f t="shared" si="143"/>
        <v>9.7390243902439018</v>
      </c>
      <c r="BJ10" s="6">
        <f t="shared" si="143"/>
        <v>213</v>
      </c>
      <c r="BK10" s="7">
        <f t="shared" si="144"/>
        <v>1.8779342723004695</v>
      </c>
      <c r="BL10" s="7">
        <f t="shared" si="144"/>
        <v>90.610328638497649</v>
      </c>
      <c r="BM10" s="7">
        <f t="shared" si="144"/>
        <v>3.286384976525822</v>
      </c>
      <c r="BN10" s="7">
        <f t="shared" si="144"/>
        <v>2.3474178403755865</v>
      </c>
      <c r="BO10" s="7">
        <f t="shared" si="144"/>
        <v>1.8779342723004695</v>
      </c>
      <c r="BP10" s="6">
        <f t="shared" si="145"/>
        <v>213</v>
      </c>
      <c r="BQ10" s="7">
        <f t="shared" si="146"/>
        <v>15.96244131455399</v>
      </c>
      <c r="BR10" s="7">
        <f t="shared" si="146"/>
        <v>31.455399061032864</v>
      </c>
      <c r="BS10" s="7">
        <f t="shared" si="146"/>
        <v>33.802816901408448</v>
      </c>
      <c r="BT10" s="7">
        <f t="shared" si="146"/>
        <v>15.492957746478872</v>
      </c>
      <c r="BU10" s="7">
        <f t="shared" si="146"/>
        <v>3.286384976525822</v>
      </c>
      <c r="BV10" s="59">
        <f t="shared" si="147"/>
        <v>29.878617914302765</v>
      </c>
      <c r="BW10" s="6">
        <f t="shared" si="147"/>
        <v>213</v>
      </c>
      <c r="BX10" s="7">
        <f t="shared" si="148"/>
        <v>68.544600938967136</v>
      </c>
      <c r="BY10" s="7">
        <f t="shared" si="148"/>
        <v>20.657276995305164</v>
      </c>
      <c r="BZ10" s="7">
        <f t="shared" si="148"/>
        <v>8.4507042253521121</v>
      </c>
      <c r="CA10" s="7">
        <f t="shared" si="148"/>
        <v>0.46948356807511737</v>
      </c>
      <c r="CB10" s="7">
        <f t="shared" si="148"/>
        <v>0.46948356807511737</v>
      </c>
      <c r="CC10" s="7">
        <f t="shared" si="148"/>
        <v>1.4084507042253522</v>
      </c>
      <c r="CD10" s="59">
        <f t="shared" si="149"/>
        <v>1.4142857142857144</v>
      </c>
      <c r="CE10" s="6">
        <f t="shared" si="150"/>
        <v>213</v>
      </c>
      <c r="CF10" s="7">
        <f t="shared" si="151"/>
        <v>69.014084507042256</v>
      </c>
      <c r="CG10" s="7">
        <f t="shared" si="151"/>
        <v>23.474178403755868</v>
      </c>
      <c r="CH10" s="7">
        <f t="shared" si="151"/>
        <v>2.8169014084507045</v>
      </c>
      <c r="CI10" s="7">
        <f t="shared" si="151"/>
        <v>4.6948356807511731</v>
      </c>
      <c r="CJ10" s="6">
        <f t="shared" si="152"/>
        <v>213</v>
      </c>
      <c r="CK10" s="7">
        <f t="shared" si="153"/>
        <v>27.699530516431924</v>
      </c>
      <c r="CL10" s="7">
        <f t="shared" si="153"/>
        <v>66.666666666666657</v>
      </c>
      <c r="CM10" s="7">
        <f t="shared" si="153"/>
        <v>0.46948356807511737</v>
      </c>
      <c r="CN10" s="7">
        <f t="shared" si="153"/>
        <v>2.3474178403755865</v>
      </c>
      <c r="CO10" s="7">
        <f t="shared" si="153"/>
        <v>2.8169014084507045</v>
      </c>
      <c r="CP10" s="6">
        <f t="shared" ref="CP10" si="202">CP24</f>
        <v>213</v>
      </c>
      <c r="CQ10" s="7">
        <f t="shared" ref="CQ10:CT10" si="203">IF($CP10=0,0,CQ24/$CP10*100)</f>
        <v>15.96244131455399</v>
      </c>
      <c r="CR10" s="7">
        <f t="shared" si="203"/>
        <v>26.291079812206576</v>
      </c>
      <c r="CS10" s="7">
        <f t="shared" si="203"/>
        <v>15.023474178403756</v>
      </c>
      <c r="CT10" s="7">
        <f t="shared" si="203"/>
        <v>42.72300469483568</v>
      </c>
      <c r="CU10" s="6">
        <f t="shared" si="156"/>
        <v>213</v>
      </c>
      <c r="CV10" s="7">
        <f t="shared" si="64"/>
        <v>84.976525821596255</v>
      </c>
      <c r="CW10" s="7">
        <f t="shared" si="64"/>
        <v>5.164319248826291</v>
      </c>
      <c r="CX10" s="7">
        <f t="shared" si="64"/>
        <v>4.6948356807511731</v>
      </c>
      <c r="CY10" s="7">
        <f t="shared" si="64"/>
        <v>0.46948356807511737</v>
      </c>
      <c r="CZ10" s="7">
        <f t="shared" si="64"/>
        <v>2.3474178403755865</v>
      </c>
      <c r="DA10" s="7">
        <f t="shared" si="64"/>
        <v>2.3474178403755865</v>
      </c>
      <c r="DB10" s="6">
        <f t="shared" si="157"/>
        <v>213</v>
      </c>
      <c r="DC10" s="7">
        <f t="shared" si="158"/>
        <v>8.92018779342723</v>
      </c>
      <c r="DD10" s="7">
        <f t="shared" si="158"/>
        <v>3.286384976525822</v>
      </c>
      <c r="DE10" s="7">
        <f t="shared" si="158"/>
        <v>8.92018779342723</v>
      </c>
      <c r="DF10" s="7">
        <f t="shared" si="158"/>
        <v>36.619718309859159</v>
      </c>
      <c r="DG10" s="7">
        <f t="shared" si="158"/>
        <v>31.92488262910798</v>
      </c>
      <c r="DH10" s="7">
        <f t="shared" si="158"/>
        <v>2.8169014084507045</v>
      </c>
      <c r="DI10" s="7">
        <f t="shared" si="158"/>
        <v>0</v>
      </c>
      <c r="DJ10" s="7">
        <f t="shared" si="158"/>
        <v>7.511737089201878</v>
      </c>
      <c r="DK10" s="6">
        <f t="shared" si="159"/>
        <v>213</v>
      </c>
      <c r="DL10" s="7">
        <f t="shared" si="160"/>
        <v>1.8779342723004695</v>
      </c>
      <c r="DM10" s="7">
        <f t="shared" si="160"/>
        <v>57.276995305164327</v>
      </c>
      <c r="DN10" s="7">
        <f t="shared" si="160"/>
        <v>36.15023474178404</v>
      </c>
      <c r="DO10" s="7">
        <f t="shared" si="160"/>
        <v>4.6948356807511731</v>
      </c>
      <c r="DP10" s="6">
        <f t="shared" si="123"/>
        <v>65</v>
      </c>
      <c r="DQ10" s="7">
        <f t="shared" si="161"/>
        <v>21.53846153846154</v>
      </c>
      <c r="DR10" s="7">
        <f t="shared" si="161"/>
        <v>47.692307692307693</v>
      </c>
      <c r="DS10" s="7">
        <f t="shared" si="161"/>
        <v>10.76923076923077</v>
      </c>
      <c r="DT10" s="7">
        <f t="shared" si="161"/>
        <v>20</v>
      </c>
      <c r="DU10" s="59">
        <f t="shared" si="162"/>
        <v>19.638461538461538</v>
      </c>
      <c r="DV10" s="6">
        <f t="shared" si="162"/>
        <v>213</v>
      </c>
      <c r="DW10" s="7">
        <f t="shared" si="163"/>
        <v>32.863849765258216</v>
      </c>
      <c r="DX10" s="7">
        <f t="shared" si="163"/>
        <v>39.906103286384976</v>
      </c>
      <c r="DY10" s="7">
        <f t="shared" si="163"/>
        <v>10.328638497652582</v>
      </c>
      <c r="DZ10" s="7">
        <f t="shared" si="163"/>
        <v>5.6338028169014089</v>
      </c>
      <c r="EA10" s="7">
        <f t="shared" si="163"/>
        <v>1.4084507042253522</v>
      </c>
      <c r="EB10" s="7">
        <f t="shared" si="163"/>
        <v>1.8779342723004695</v>
      </c>
      <c r="EC10" s="7">
        <f t="shared" si="163"/>
        <v>7.981220657276995</v>
      </c>
      <c r="ED10" s="59">
        <f t="shared" si="164"/>
        <v>12.251785714285713</v>
      </c>
      <c r="EE10" s="6">
        <f t="shared" si="164"/>
        <v>213</v>
      </c>
      <c r="EF10" s="7">
        <f t="shared" si="165"/>
        <v>52.582159624413151</v>
      </c>
      <c r="EG10" s="7">
        <f t="shared" si="165"/>
        <v>38.967136150234744</v>
      </c>
      <c r="EH10" s="7">
        <f t="shared" si="165"/>
        <v>1.8779342723004695</v>
      </c>
      <c r="EI10" s="7">
        <f t="shared" si="165"/>
        <v>6.5727699530516439</v>
      </c>
      <c r="EJ10" s="6">
        <f t="shared" si="166"/>
        <v>213</v>
      </c>
      <c r="EK10" s="7">
        <f t="shared" si="167"/>
        <v>58.215962441314552</v>
      </c>
      <c r="EL10" s="7">
        <f t="shared" si="167"/>
        <v>17.84037558685446</v>
      </c>
      <c r="EM10" s="7">
        <f t="shared" si="167"/>
        <v>8.92018779342723</v>
      </c>
      <c r="EN10" s="7">
        <f t="shared" si="167"/>
        <v>15.023474178403756</v>
      </c>
      <c r="EO10" s="6">
        <f t="shared" si="168"/>
        <v>38</v>
      </c>
      <c r="EP10" s="7">
        <f t="shared" si="169"/>
        <v>2.6315789473684208</v>
      </c>
      <c r="EQ10" s="7">
        <f t="shared" si="169"/>
        <v>36.84210526315789</v>
      </c>
      <c r="ER10" s="7">
        <f t="shared" si="169"/>
        <v>21.052631578947366</v>
      </c>
      <c r="ES10" s="7">
        <f t="shared" si="169"/>
        <v>5.2631578947368416</v>
      </c>
      <c r="ET10" s="7">
        <f t="shared" si="169"/>
        <v>13.157894736842104</v>
      </c>
      <c r="EU10" s="7">
        <f t="shared" si="169"/>
        <v>21.052631578947366</v>
      </c>
      <c r="EV10" s="46">
        <f t="shared" si="170"/>
        <v>22016.666666666668</v>
      </c>
      <c r="EW10" s="6">
        <f t="shared" si="170"/>
        <v>148</v>
      </c>
      <c r="EX10" s="7">
        <f t="shared" si="171"/>
        <v>5.4054054054054053</v>
      </c>
      <c r="EY10" s="7">
        <f t="shared" si="171"/>
        <v>20.945945945945947</v>
      </c>
      <c r="EZ10" s="7">
        <f t="shared" si="171"/>
        <v>22.972972972972975</v>
      </c>
      <c r="FA10" s="7">
        <f t="shared" si="171"/>
        <v>19.594594594594593</v>
      </c>
      <c r="FB10" s="7">
        <f t="shared" si="171"/>
        <v>16.216216216216218</v>
      </c>
      <c r="FC10" s="7">
        <f t="shared" si="171"/>
        <v>14.864864864864865</v>
      </c>
      <c r="FD10" s="46">
        <f t="shared" si="172"/>
        <v>278422.5396825397</v>
      </c>
      <c r="FE10" s="6">
        <f t="shared" si="172"/>
        <v>213</v>
      </c>
      <c r="FF10" s="19">
        <f t="shared" si="173"/>
        <v>66.666666666666657</v>
      </c>
      <c r="FG10" s="20">
        <f t="shared" si="173"/>
        <v>33.333333333333329</v>
      </c>
      <c r="FH10" s="19">
        <f t="shared" si="173"/>
        <v>79.812206572769952</v>
      </c>
      <c r="FI10" s="20">
        <f t="shared" si="173"/>
        <v>20.187793427230048</v>
      </c>
      <c r="FJ10" s="19">
        <f t="shared" si="173"/>
        <v>70.89201877934272</v>
      </c>
      <c r="FK10" s="20">
        <f t="shared" si="173"/>
        <v>29.107981220657276</v>
      </c>
      <c r="FL10" s="6">
        <f t="shared" si="174"/>
        <v>213</v>
      </c>
      <c r="FM10" s="19">
        <f t="shared" si="175"/>
        <v>61.971830985915489</v>
      </c>
      <c r="FN10" s="20">
        <f t="shared" si="175"/>
        <v>38.028169014084504</v>
      </c>
      <c r="FO10" s="19">
        <f t="shared" si="175"/>
        <v>79.812206572769952</v>
      </c>
      <c r="FP10" s="20">
        <f t="shared" si="175"/>
        <v>20.187793427230048</v>
      </c>
      <c r="FQ10" s="19">
        <f t="shared" si="175"/>
        <v>62.910798122065728</v>
      </c>
      <c r="FR10" s="20">
        <f t="shared" si="175"/>
        <v>37.089201877934272</v>
      </c>
      <c r="FS10" s="6">
        <f t="shared" si="176"/>
        <v>213</v>
      </c>
      <c r="FT10" s="7">
        <f t="shared" si="177"/>
        <v>3.286384976525822</v>
      </c>
      <c r="FU10" s="7">
        <f t="shared" si="177"/>
        <v>20.657276995305164</v>
      </c>
      <c r="FV10" s="7">
        <f t="shared" si="177"/>
        <v>49.76525821596244</v>
      </c>
      <c r="FW10" s="7">
        <f t="shared" si="177"/>
        <v>20.657276995305164</v>
      </c>
      <c r="FX10" s="7">
        <f t="shared" si="177"/>
        <v>5.6338028169014089</v>
      </c>
      <c r="FY10" s="6">
        <f t="shared" si="178"/>
        <v>213</v>
      </c>
      <c r="FZ10" s="7">
        <f t="shared" si="179"/>
        <v>76.525821596244143</v>
      </c>
      <c r="GA10" s="7">
        <f t="shared" si="179"/>
        <v>7.042253521126761</v>
      </c>
      <c r="GB10" s="7">
        <f t="shared" si="179"/>
        <v>0.93896713615023475</v>
      </c>
      <c r="GC10" s="7">
        <f t="shared" si="179"/>
        <v>1.4084507042253522</v>
      </c>
      <c r="GD10" s="7">
        <f t="shared" si="179"/>
        <v>3.286384976525822</v>
      </c>
      <c r="GE10" s="7">
        <f t="shared" si="179"/>
        <v>1.8779342723004695</v>
      </c>
      <c r="GF10" s="7">
        <f t="shared" si="179"/>
        <v>8.92018779342723</v>
      </c>
      <c r="GG10" s="86">
        <f t="shared" si="180"/>
        <v>3.4845360824742269</v>
      </c>
      <c r="GH10" s="6">
        <f t="shared" si="180"/>
        <v>213</v>
      </c>
      <c r="GI10" s="7">
        <f t="shared" si="181"/>
        <v>83.098591549295776</v>
      </c>
      <c r="GJ10" s="7">
        <f t="shared" si="181"/>
        <v>0.93896713615023475</v>
      </c>
      <c r="GK10" s="7">
        <f t="shared" si="181"/>
        <v>1.8779342723004695</v>
      </c>
      <c r="GL10" s="7">
        <f t="shared" si="181"/>
        <v>0.46948356807511737</v>
      </c>
      <c r="GM10" s="7">
        <f t="shared" si="181"/>
        <v>0.46948356807511737</v>
      </c>
      <c r="GN10" s="7">
        <f t="shared" si="181"/>
        <v>13.145539906103288</v>
      </c>
      <c r="GO10" s="86">
        <f t="shared" si="182"/>
        <v>0.20540540540540542</v>
      </c>
      <c r="GP10" s="6">
        <f t="shared" si="182"/>
        <v>213</v>
      </c>
      <c r="GQ10" s="7">
        <f t="shared" si="183"/>
        <v>86.854460093896719</v>
      </c>
      <c r="GR10" s="7">
        <f t="shared" si="183"/>
        <v>0</v>
      </c>
      <c r="GS10" s="7">
        <f t="shared" si="183"/>
        <v>0</v>
      </c>
      <c r="GT10" s="7">
        <f t="shared" si="183"/>
        <v>0.46948356807511737</v>
      </c>
      <c r="GU10" s="7">
        <f t="shared" si="183"/>
        <v>0</v>
      </c>
      <c r="GV10" s="7">
        <f t="shared" si="183"/>
        <v>12.676056338028168</v>
      </c>
      <c r="GW10" s="86">
        <f t="shared" si="184"/>
        <v>1.6129032258064516E-2</v>
      </c>
      <c r="GX10" s="6">
        <f t="shared" si="184"/>
        <v>213</v>
      </c>
      <c r="GY10" s="7">
        <f t="shared" si="185"/>
        <v>27.230046948356808</v>
      </c>
      <c r="GZ10" s="7">
        <f t="shared" si="185"/>
        <v>32.394366197183103</v>
      </c>
      <c r="HA10" s="7">
        <f t="shared" si="185"/>
        <v>19.718309859154928</v>
      </c>
      <c r="HB10" s="7">
        <f t="shared" si="185"/>
        <v>20.657276995305164</v>
      </c>
      <c r="HC10" s="59">
        <f t="shared" si="186"/>
        <v>4.1479289940828403</v>
      </c>
      <c r="HD10" s="6">
        <f t="shared" si="186"/>
        <v>213</v>
      </c>
      <c r="HE10" s="7">
        <f t="shared" si="187"/>
        <v>31.455399061032864</v>
      </c>
      <c r="HF10" s="7">
        <f t="shared" si="187"/>
        <v>15.96244131455399</v>
      </c>
      <c r="HG10" s="7">
        <f t="shared" si="187"/>
        <v>15.96244131455399</v>
      </c>
      <c r="HH10" s="7">
        <f t="shared" si="187"/>
        <v>36.619718309859159</v>
      </c>
      <c r="HI10" s="59">
        <f t="shared" si="188"/>
        <v>1.9407407407407407</v>
      </c>
      <c r="HJ10" s="6">
        <f t="shared" si="188"/>
        <v>213</v>
      </c>
      <c r="HK10" s="7">
        <f t="shared" si="189"/>
        <v>21.5962441314554</v>
      </c>
      <c r="HL10" s="7">
        <f t="shared" si="189"/>
        <v>73.708920187793424</v>
      </c>
      <c r="HM10" s="7">
        <f t="shared" si="189"/>
        <v>4.6948356807511731</v>
      </c>
      <c r="HN10" s="6">
        <f t="shared" si="190"/>
        <v>213</v>
      </c>
      <c r="HO10" s="7">
        <f t="shared" si="191"/>
        <v>35.2112676056338</v>
      </c>
      <c r="HP10" s="7">
        <f t="shared" si="191"/>
        <v>14.084507042253522</v>
      </c>
      <c r="HQ10" s="7">
        <f t="shared" si="191"/>
        <v>13.145539906103288</v>
      </c>
      <c r="HR10" s="7">
        <f t="shared" si="191"/>
        <v>10.7981220657277</v>
      </c>
      <c r="HS10" s="7">
        <f t="shared" si="191"/>
        <v>5.6338028169014089</v>
      </c>
      <c r="HT10" s="7">
        <f t="shared" si="191"/>
        <v>21.12676056338028</v>
      </c>
      <c r="HU10" s="59">
        <f t="shared" si="192"/>
        <v>1.5238095238095237</v>
      </c>
      <c r="HV10" s="6">
        <f t="shared" si="192"/>
        <v>147</v>
      </c>
      <c r="HW10" s="7">
        <f t="shared" si="193"/>
        <v>51.020408163265309</v>
      </c>
      <c r="HX10" s="7">
        <f t="shared" si="193"/>
        <v>34.693877551020407</v>
      </c>
      <c r="HY10" s="7">
        <f t="shared" si="193"/>
        <v>8.1632653061224492</v>
      </c>
      <c r="HZ10" s="7">
        <f t="shared" si="193"/>
        <v>3.4013605442176873</v>
      </c>
      <c r="IA10" s="7">
        <f t="shared" si="193"/>
        <v>0</v>
      </c>
      <c r="IB10" s="7">
        <f t="shared" si="193"/>
        <v>2.7210884353741496</v>
      </c>
      <c r="IC10" s="59">
        <f t="shared" si="194"/>
        <v>0.63636363636363635</v>
      </c>
      <c r="ID10" s="6">
        <f t="shared" si="194"/>
        <v>213</v>
      </c>
      <c r="IE10" s="7">
        <f t="shared" si="195"/>
        <v>86.3849765258216</v>
      </c>
      <c r="IF10" s="7">
        <f t="shared" si="195"/>
        <v>9.3896713615023462</v>
      </c>
      <c r="IG10" s="7">
        <f t="shared" si="195"/>
        <v>4.225352112676056</v>
      </c>
      <c r="IH10" s="6">
        <f t="shared" si="196"/>
        <v>213</v>
      </c>
      <c r="II10" s="7">
        <f t="shared" si="197"/>
        <v>61.971830985915489</v>
      </c>
      <c r="IJ10" s="7">
        <f t="shared" si="197"/>
        <v>21.5962441314554</v>
      </c>
      <c r="IK10" s="7">
        <f t="shared" si="197"/>
        <v>10.7981220657277</v>
      </c>
      <c r="IL10" s="7">
        <f t="shared" si="197"/>
        <v>5.6338028169014089</v>
      </c>
      <c r="IM10" s="6">
        <f t="shared" si="198"/>
        <v>213</v>
      </c>
      <c r="IN10" s="7">
        <f t="shared" si="199"/>
        <v>54.460093896713616</v>
      </c>
      <c r="IO10" s="7">
        <f t="shared" si="199"/>
        <v>31.455399061032864</v>
      </c>
      <c r="IP10" s="7">
        <f t="shared" si="199"/>
        <v>9.3896713615023462</v>
      </c>
      <c r="IQ10" s="7">
        <f t="shared" si="199"/>
        <v>4.6948356807511731</v>
      </c>
    </row>
    <row r="11" spans="1:251" ht="15" customHeight="1" x14ac:dyDescent="0.15">
      <c r="A11" s="3"/>
      <c r="B11" s="5" t="s">
        <v>32</v>
      </c>
      <c r="C11" s="6">
        <f t="shared" si="124"/>
        <v>156</v>
      </c>
      <c r="D11" s="7">
        <f t="shared" si="125"/>
        <v>17.948717948717949</v>
      </c>
      <c r="E11" s="7">
        <f t="shared" si="125"/>
        <v>7.6923076923076925</v>
      </c>
      <c r="F11" s="7">
        <f t="shared" si="125"/>
        <v>8.3333333333333321</v>
      </c>
      <c r="G11" s="7">
        <f t="shared" si="125"/>
        <v>66.025641025641022</v>
      </c>
      <c r="H11" s="6">
        <f t="shared" si="126"/>
        <v>156</v>
      </c>
      <c r="I11" s="7">
        <f t="shared" si="127"/>
        <v>17.307692307692307</v>
      </c>
      <c r="J11" s="7">
        <f t="shared" si="127"/>
        <v>11.538461538461538</v>
      </c>
      <c r="K11" s="7">
        <f t="shared" si="127"/>
        <v>55.769230769230774</v>
      </c>
      <c r="L11" s="7">
        <f t="shared" si="127"/>
        <v>15.384615384615385</v>
      </c>
      <c r="M11" s="6">
        <f t="shared" si="128"/>
        <v>156</v>
      </c>
      <c r="N11" s="7">
        <f t="shared" si="129"/>
        <v>2.5641025641025639</v>
      </c>
      <c r="O11" s="7">
        <f t="shared" si="129"/>
        <v>3.2051282051282048</v>
      </c>
      <c r="P11" s="7">
        <f t="shared" si="129"/>
        <v>5.1282051282051277</v>
      </c>
      <c r="Q11" s="7">
        <f t="shared" si="129"/>
        <v>4.4871794871794872</v>
      </c>
      <c r="R11" s="7">
        <f t="shared" si="129"/>
        <v>7.6923076923076925</v>
      </c>
      <c r="S11" s="7">
        <f t="shared" si="129"/>
        <v>7.6923076923076925</v>
      </c>
      <c r="T11" s="7">
        <f t="shared" si="129"/>
        <v>13.461538461538462</v>
      </c>
      <c r="U11" s="7">
        <f t="shared" si="129"/>
        <v>55.769230769230774</v>
      </c>
      <c r="V11" s="6">
        <f t="shared" si="33"/>
        <v>156</v>
      </c>
      <c r="W11" s="7">
        <f t="shared" si="130"/>
        <v>53.846153846153847</v>
      </c>
      <c r="X11" s="7">
        <f t="shared" si="130"/>
        <v>11.538461538461538</v>
      </c>
      <c r="Y11" s="7">
        <f t="shared" si="130"/>
        <v>9.6153846153846168</v>
      </c>
      <c r="Z11" s="7">
        <f t="shared" si="130"/>
        <v>14.743589743589745</v>
      </c>
      <c r="AA11" s="7">
        <f t="shared" si="130"/>
        <v>6.4102564102564097</v>
      </c>
      <c r="AB11" s="7">
        <f t="shared" si="130"/>
        <v>3.8461538461538463</v>
      </c>
      <c r="AC11" s="6">
        <f t="shared" si="131"/>
        <v>156</v>
      </c>
      <c r="AD11" s="7">
        <f t="shared" si="132"/>
        <v>54.487179487179482</v>
      </c>
      <c r="AE11" s="7">
        <f t="shared" si="132"/>
        <v>26.282051282051285</v>
      </c>
      <c r="AF11" s="7">
        <f t="shared" si="132"/>
        <v>8.3333333333333321</v>
      </c>
      <c r="AG11" s="7">
        <f t="shared" si="132"/>
        <v>10.897435897435898</v>
      </c>
      <c r="AH11" s="6">
        <f t="shared" si="133"/>
        <v>156</v>
      </c>
      <c r="AI11" s="7">
        <f t="shared" si="134"/>
        <v>19.230769230769234</v>
      </c>
      <c r="AJ11" s="7">
        <f t="shared" si="134"/>
        <v>11.538461538461538</v>
      </c>
      <c r="AK11" s="7">
        <f t="shared" si="134"/>
        <v>64.743589743589752</v>
      </c>
      <c r="AL11" s="7">
        <f t="shared" si="134"/>
        <v>4.4871794871794872</v>
      </c>
      <c r="AM11" s="6">
        <f t="shared" si="135"/>
        <v>156</v>
      </c>
      <c r="AN11" s="7">
        <f t="shared" si="136"/>
        <v>96.794871794871796</v>
      </c>
      <c r="AO11" s="7">
        <f t="shared" si="136"/>
        <v>1.9230769230769231</v>
      </c>
      <c r="AP11" s="7">
        <f t="shared" si="136"/>
        <v>1.2820512820512819</v>
      </c>
      <c r="AQ11" s="6">
        <f t="shared" si="137"/>
        <v>156</v>
      </c>
      <c r="AR11" s="7">
        <f t="shared" si="138"/>
        <v>91.666666666666657</v>
      </c>
      <c r="AS11" s="7">
        <f t="shared" si="138"/>
        <v>7.0512820512820511</v>
      </c>
      <c r="AT11" s="7">
        <f t="shared" si="138"/>
        <v>1.2820512820512819</v>
      </c>
      <c r="AU11" s="6">
        <f t="shared" si="139"/>
        <v>156</v>
      </c>
      <c r="AV11" s="7">
        <f t="shared" si="140"/>
        <v>6.4102564102564097</v>
      </c>
      <c r="AW11" s="7">
        <f t="shared" si="140"/>
        <v>25.641025641025639</v>
      </c>
      <c r="AX11" s="7">
        <f t="shared" si="140"/>
        <v>31.410256410256409</v>
      </c>
      <c r="AY11" s="7">
        <f t="shared" si="140"/>
        <v>15.384615384615385</v>
      </c>
      <c r="AZ11" s="7">
        <f t="shared" si="140"/>
        <v>3.2051282051282048</v>
      </c>
      <c r="BA11" s="7">
        <f t="shared" si="140"/>
        <v>17.948717948717949</v>
      </c>
      <c r="BB11" s="59">
        <f t="shared" si="141"/>
        <v>4.4359375000000023</v>
      </c>
      <c r="BC11" s="6">
        <f t="shared" si="141"/>
        <v>156</v>
      </c>
      <c r="BD11" s="7">
        <f t="shared" si="142"/>
        <v>8.3333333333333321</v>
      </c>
      <c r="BE11" s="7">
        <f t="shared" si="142"/>
        <v>46.153846153846153</v>
      </c>
      <c r="BF11" s="7">
        <f t="shared" si="142"/>
        <v>36.538461538461533</v>
      </c>
      <c r="BG11" s="7">
        <f t="shared" si="142"/>
        <v>7.0512820512820511</v>
      </c>
      <c r="BH11" s="7">
        <f t="shared" si="142"/>
        <v>1.9230769230769231</v>
      </c>
      <c r="BI11" s="59">
        <f t="shared" si="143"/>
        <v>9.9831154684095846</v>
      </c>
      <c r="BJ11" s="6">
        <f t="shared" si="143"/>
        <v>156</v>
      </c>
      <c r="BK11" s="7">
        <f t="shared" si="144"/>
        <v>1.2820512820512819</v>
      </c>
      <c r="BL11" s="7">
        <f t="shared" si="144"/>
        <v>88.461538461538453</v>
      </c>
      <c r="BM11" s="7">
        <f t="shared" si="144"/>
        <v>1.2820512820512819</v>
      </c>
      <c r="BN11" s="7">
        <f t="shared" si="144"/>
        <v>6.4102564102564097</v>
      </c>
      <c r="BO11" s="7">
        <f t="shared" si="144"/>
        <v>2.5641025641025639</v>
      </c>
      <c r="BP11" s="6">
        <f t="shared" si="145"/>
        <v>156</v>
      </c>
      <c r="BQ11" s="7">
        <f t="shared" si="146"/>
        <v>13.461538461538462</v>
      </c>
      <c r="BR11" s="7">
        <f t="shared" si="146"/>
        <v>30.128205128205128</v>
      </c>
      <c r="BS11" s="7">
        <f t="shared" si="146"/>
        <v>34.615384615384613</v>
      </c>
      <c r="BT11" s="7">
        <f t="shared" si="146"/>
        <v>16.025641025641026</v>
      </c>
      <c r="BU11" s="7">
        <f t="shared" si="146"/>
        <v>5.7692307692307692</v>
      </c>
      <c r="BV11" s="59">
        <f t="shared" si="147"/>
        <v>30.842812202491412</v>
      </c>
      <c r="BW11" s="6">
        <f t="shared" si="147"/>
        <v>156</v>
      </c>
      <c r="BX11" s="7">
        <f t="shared" si="148"/>
        <v>69.230769230769226</v>
      </c>
      <c r="BY11" s="7">
        <f t="shared" si="148"/>
        <v>17.948717948717949</v>
      </c>
      <c r="BZ11" s="7">
        <f t="shared" si="148"/>
        <v>6.4102564102564097</v>
      </c>
      <c r="CA11" s="7">
        <f t="shared" si="148"/>
        <v>0</v>
      </c>
      <c r="CB11" s="7">
        <f t="shared" si="148"/>
        <v>1.9230769230769231</v>
      </c>
      <c r="CC11" s="7">
        <f t="shared" si="148"/>
        <v>4.4871794871794872</v>
      </c>
      <c r="CD11" s="59">
        <f t="shared" si="149"/>
        <v>1.4093959731543624</v>
      </c>
      <c r="CE11" s="6">
        <f t="shared" si="150"/>
        <v>156</v>
      </c>
      <c r="CF11" s="7">
        <f t="shared" si="151"/>
        <v>64.102564102564102</v>
      </c>
      <c r="CG11" s="7">
        <f t="shared" si="151"/>
        <v>28.846153846153843</v>
      </c>
      <c r="CH11" s="7">
        <f t="shared" si="151"/>
        <v>1.9230769230769231</v>
      </c>
      <c r="CI11" s="7">
        <f t="shared" si="151"/>
        <v>5.1282051282051277</v>
      </c>
      <c r="CJ11" s="6">
        <f t="shared" si="152"/>
        <v>156</v>
      </c>
      <c r="CK11" s="7">
        <f t="shared" si="153"/>
        <v>32.051282051282051</v>
      </c>
      <c r="CL11" s="7">
        <f t="shared" si="153"/>
        <v>65.384615384615387</v>
      </c>
      <c r="CM11" s="7">
        <f t="shared" si="153"/>
        <v>0.64102564102564097</v>
      </c>
      <c r="CN11" s="7">
        <f t="shared" si="153"/>
        <v>0</v>
      </c>
      <c r="CO11" s="7">
        <f t="shared" si="153"/>
        <v>1.9230769230769231</v>
      </c>
      <c r="CP11" s="6">
        <f t="shared" ref="CP11" si="204">CP25</f>
        <v>156</v>
      </c>
      <c r="CQ11" s="7">
        <f t="shared" ref="CQ11:CT11" si="205">IF($CP11=0,0,CQ25/$CP11*100)</f>
        <v>25</v>
      </c>
      <c r="CR11" s="7">
        <f t="shared" si="205"/>
        <v>20.512820512820511</v>
      </c>
      <c r="CS11" s="7">
        <f t="shared" si="205"/>
        <v>11.538461538461538</v>
      </c>
      <c r="CT11" s="7">
        <f t="shared" si="205"/>
        <v>42.948717948717949</v>
      </c>
      <c r="CU11" s="6">
        <f t="shared" si="156"/>
        <v>156</v>
      </c>
      <c r="CV11" s="7">
        <f t="shared" si="64"/>
        <v>87.820512820512818</v>
      </c>
      <c r="CW11" s="7">
        <f t="shared" si="64"/>
        <v>3.2051282051282048</v>
      </c>
      <c r="CX11" s="7">
        <f t="shared" si="64"/>
        <v>0.64102564102564097</v>
      </c>
      <c r="CY11" s="7">
        <f t="shared" si="64"/>
        <v>1.2820512820512819</v>
      </c>
      <c r="CZ11" s="7">
        <f t="shared" si="64"/>
        <v>3.8461538461538463</v>
      </c>
      <c r="DA11" s="7">
        <f t="shared" si="64"/>
        <v>3.2051282051282048</v>
      </c>
      <c r="DB11" s="6">
        <f t="shared" si="157"/>
        <v>156</v>
      </c>
      <c r="DC11" s="7">
        <f t="shared" si="158"/>
        <v>8.3333333333333321</v>
      </c>
      <c r="DD11" s="7">
        <f t="shared" si="158"/>
        <v>3.2051282051282048</v>
      </c>
      <c r="DE11" s="7">
        <f t="shared" si="158"/>
        <v>6.4102564102564097</v>
      </c>
      <c r="DF11" s="7">
        <f t="shared" si="158"/>
        <v>33.333333333333329</v>
      </c>
      <c r="DG11" s="7">
        <f t="shared" si="158"/>
        <v>37.179487179487182</v>
      </c>
      <c r="DH11" s="7">
        <f t="shared" si="158"/>
        <v>1.2820512820512819</v>
      </c>
      <c r="DI11" s="7">
        <f t="shared" si="158"/>
        <v>1.2820512820512819</v>
      </c>
      <c r="DJ11" s="7">
        <f t="shared" si="158"/>
        <v>8.9743589743589745</v>
      </c>
      <c r="DK11" s="6">
        <f t="shared" si="159"/>
        <v>156</v>
      </c>
      <c r="DL11" s="7">
        <f t="shared" si="160"/>
        <v>3.8461538461538463</v>
      </c>
      <c r="DM11" s="7">
        <f t="shared" si="160"/>
        <v>60.897435897435891</v>
      </c>
      <c r="DN11" s="7">
        <f t="shared" si="160"/>
        <v>30.128205128205128</v>
      </c>
      <c r="DO11" s="7">
        <f t="shared" si="160"/>
        <v>5.1282051282051277</v>
      </c>
      <c r="DP11" s="6">
        <f t="shared" si="123"/>
        <v>41</v>
      </c>
      <c r="DQ11" s="7">
        <f t="shared" si="161"/>
        <v>12.195121951219512</v>
      </c>
      <c r="DR11" s="7">
        <f t="shared" si="161"/>
        <v>70.731707317073173</v>
      </c>
      <c r="DS11" s="7">
        <f t="shared" si="161"/>
        <v>9.7560975609756095</v>
      </c>
      <c r="DT11" s="7">
        <f t="shared" si="161"/>
        <v>7.3170731707317067</v>
      </c>
      <c r="DU11" s="59">
        <f t="shared" si="162"/>
        <v>16.690243902439022</v>
      </c>
      <c r="DV11" s="6">
        <f t="shared" si="162"/>
        <v>156</v>
      </c>
      <c r="DW11" s="7">
        <f t="shared" si="163"/>
        <v>33.974358974358978</v>
      </c>
      <c r="DX11" s="7">
        <f t="shared" si="163"/>
        <v>41.666666666666671</v>
      </c>
      <c r="DY11" s="7">
        <f t="shared" si="163"/>
        <v>12.179487179487179</v>
      </c>
      <c r="DZ11" s="7">
        <f t="shared" si="163"/>
        <v>3.8461538461538463</v>
      </c>
      <c r="EA11" s="7">
        <f t="shared" si="163"/>
        <v>0.64102564102564097</v>
      </c>
      <c r="EB11" s="7">
        <f t="shared" si="163"/>
        <v>0.64102564102564097</v>
      </c>
      <c r="EC11" s="7">
        <f t="shared" si="163"/>
        <v>7.0512820512820511</v>
      </c>
      <c r="ED11" s="59">
        <f t="shared" si="164"/>
        <v>10.704137931034483</v>
      </c>
      <c r="EE11" s="6">
        <f t="shared" si="164"/>
        <v>156</v>
      </c>
      <c r="EF11" s="7">
        <f t="shared" si="165"/>
        <v>48.717948717948715</v>
      </c>
      <c r="EG11" s="7">
        <f t="shared" si="165"/>
        <v>40.384615384615387</v>
      </c>
      <c r="EH11" s="7">
        <f t="shared" si="165"/>
        <v>1.9230769230769231</v>
      </c>
      <c r="EI11" s="7">
        <f t="shared" si="165"/>
        <v>8.9743589743589745</v>
      </c>
      <c r="EJ11" s="6">
        <f t="shared" si="166"/>
        <v>156</v>
      </c>
      <c r="EK11" s="7">
        <f t="shared" si="167"/>
        <v>58.974358974358978</v>
      </c>
      <c r="EL11" s="7">
        <f t="shared" si="167"/>
        <v>15.384615384615385</v>
      </c>
      <c r="EM11" s="7">
        <f t="shared" si="167"/>
        <v>9.6153846153846168</v>
      </c>
      <c r="EN11" s="7">
        <f t="shared" si="167"/>
        <v>16.025641025641026</v>
      </c>
      <c r="EO11" s="6">
        <f t="shared" si="168"/>
        <v>24</v>
      </c>
      <c r="EP11" s="7">
        <f t="shared" si="169"/>
        <v>4.1666666666666661</v>
      </c>
      <c r="EQ11" s="7">
        <f t="shared" si="169"/>
        <v>58.333333333333336</v>
      </c>
      <c r="ER11" s="7">
        <f t="shared" si="169"/>
        <v>12.5</v>
      </c>
      <c r="ES11" s="7">
        <f t="shared" si="169"/>
        <v>12.5</v>
      </c>
      <c r="ET11" s="7">
        <f t="shared" si="169"/>
        <v>0</v>
      </c>
      <c r="EU11" s="7">
        <f t="shared" si="169"/>
        <v>12.5</v>
      </c>
      <c r="EV11" s="46">
        <f t="shared" si="170"/>
        <v>15976.190476190477</v>
      </c>
      <c r="EW11" s="6">
        <f t="shared" si="170"/>
        <v>109</v>
      </c>
      <c r="EX11" s="7">
        <f t="shared" si="171"/>
        <v>10.091743119266056</v>
      </c>
      <c r="EY11" s="7">
        <f t="shared" si="171"/>
        <v>23.853211009174313</v>
      </c>
      <c r="EZ11" s="7">
        <f t="shared" si="171"/>
        <v>25.688073394495415</v>
      </c>
      <c r="FA11" s="7">
        <f t="shared" si="171"/>
        <v>14.678899082568808</v>
      </c>
      <c r="FB11" s="7">
        <f t="shared" si="171"/>
        <v>13.761467889908257</v>
      </c>
      <c r="FC11" s="7">
        <f t="shared" si="171"/>
        <v>11.926605504587156</v>
      </c>
      <c r="FD11" s="46">
        <f t="shared" si="172"/>
        <v>250348.71875</v>
      </c>
      <c r="FE11" s="6">
        <f t="shared" si="172"/>
        <v>156</v>
      </c>
      <c r="FF11" s="19">
        <f t="shared" si="173"/>
        <v>66.025641025641022</v>
      </c>
      <c r="FG11" s="20">
        <f t="shared" si="173"/>
        <v>33.974358974358978</v>
      </c>
      <c r="FH11" s="19">
        <f t="shared" si="173"/>
        <v>68.589743589743591</v>
      </c>
      <c r="FI11" s="20">
        <f t="shared" si="173"/>
        <v>31.410256410256409</v>
      </c>
      <c r="FJ11" s="19">
        <f t="shared" si="173"/>
        <v>63.46153846153846</v>
      </c>
      <c r="FK11" s="20">
        <f t="shared" si="173"/>
        <v>36.538461538461533</v>
      </c>
      <c r="FL11" s="6">
        <f t="shared" si="174"/>
        <v>156</v>
      </c>
      <c r="FM11" s="19">
        <f t="shared" si="175"/>
        <v>58.333333333333336</v>
      </c>
      <c r="FN11" s="20">
        <f t="shared" si="175"/>
        <v>41.666666666666671</v>
      </c>
      <c r="FO11" s="19">
        <f t="shared" si="175"/>
        <v>75.641025641025635</v>
      </c>
      <c r="FP11" s="20">
        <f t="shared" si="175"/>
        <v>24.358974358974358</v>
      </c>
      <c r="FQ11" s="19">
        <f t="shared" si="175"/>
        <v>66.025641025641022</v>
      </c>
      <c r="FR11" s="20">
        <f t="shared" si="175"/>
        <v>33.974358974358978</v>
      </c>
      <c r="FS11" s="6">
        <f t="shared" si="176"/>
        <v>156</v>
      </c>
      <c r="FT11" s="7">
        <f t="shared" si="177"/>
        <v>1.9230769230769231</v>
      </c>
      <c r="FU11" s="7">
        <f t="shared" si="177"/>
        <v>21.794871794871796</v>
      </c>
      <c r="FV11" s="7">
        <f t="shared" si="177"/>
        <v>47.435897435897431</v>
      </c>
      <c r="FW11" s="7">
        <f t="shared" si="177"/>
        <v>23.717948717948715</v>
      </c>
      <c r="FX11" s="7">
        <f t="shared" si="177"/>
        <v>5.1282051282051277</v>
      </c>
      <c r="FY11" s="6">
        <f t="shared" si="178"/>
        <v>156</v>
      </c>
      <c r="FZ11" s="7">
        <f t="shared" si="179"/>
        <v>73.71794871794873</v>
      </c>
      <c r="GA11" s="7">
        <f t="shared" si="179"/>
        <v>6.4102564102564097</v>
      </c>
      <c r="GB11" s="7">
        <f t="shared" si="179"/>
        <v>1.9230769230769231</v>
      </c>
      <c r="GC11" s="7">
        <f t="shared" si="179"/>
        <v>2.5641025641025639</v>
      </c>
      <c r="GD11" s="7">
        <f t="shared" si="179"/>
        <v>3.8461538461538463</v>
      </c>
      <c r="GE11" s="7">
        <f t="shared" si="179"/>
        <v>1.9230769230769231</v>
      </c>
      <c r="GF11" s="7">
        <f t="shared" si="179"/>
        <v>9.6153846153846168</v>
      </c>
      <c r="GG11" s="86">
        <f t="shared" si="180"/>
        <v>3.5815602836879434</v>
      </c>
      <c r="GH11" s="6">
        <f t="shared" si="180"/>
        <v>156</v>
      </c>
      <c r="GI11" s="7">
        <f t="shared" si="181"/>
        <v>85.897435897435898</v>
      </c>
      <c r="GJ11" s="7">
        <f t="shared" si="181"/>
        <v>0.64102564102564097</v>
      </c>
      <c r="GK11" s="7">
        <f t="shared" si="181"/>
        <v>1.2820512820512819</v>
      </c>
      <c r="GL11" s="7">
        <f t="shared" si="181"/>
        <v>1.2820512820512819</v>
      </c>
      <c r="GM11" s="7">
        <f t="shared" si="181"/>
        <v>1.2820512820512819</v>
      </c>
      <c r="GN11" s="7">
        <f t="shared" si="181"/>
        <v>9.6153846153846168</v>
      </c>
      <c r="GO11" s="86">
        <f t="shared" si="182"/>
        <v>0.41134751773049644</v>
      </c>
      <c r="GP11" s="6">
        <f t="shared" si="182"/>
        <v>156</v>
      </c>
      <c r="GQ11" s="7">
        <f t="shared" si="183"/>
        <v>87.820512820512818</v>
      </c>
      <c r="GR11" s="7">
        <f t="shared" si="183"/>
        <v>0</v>
      </c>
      <c r="GS11" s="7">
        <f t="shared" si="183"/>
        <v>0.64102564102564097</v>
      </c>
      <c r="GT11" s="7">
        <f t="shared" si="183"/>
        <v>0</v>
      </c>
      <c r="GU11" s="7">
        <f t="shared" si="183"/>
        <v>0.64102564102564097</v>
      </c>
      <c r="GV11" s="7">
        <f t="shared" si="183"/>
        <v>10.897435897435898</v>
      </c>
      <c r="GW11" s="86">
        <f t="shared" si="184"/>
        <v>4.3165467625899283E-2</v>
      </c>
      <c r="GX11" s="6">
        <f t="shared" si="184"/>
        <v>156</v>
      </c>
      <c r="GY11" s="7">
        <f t="shared" si="185"/>
        <v>21.794871794871796</v>
      </c>
      <c r="GZ11" s="7">
        <f t="shared" si="185"/>
        <v>36.538461538461533</v>
      </c>
      <c r="HA11" s="7">
        <f t="shared" si="185"/>
        <v>15.384615384615385</v>
      </c>
      <c r="HB11" s="7">
        <f t="shared" si="185"/>
        <v>26.282051282051285</v>
      </c>
      <c r="HC11" s="59">
        <f t="shared" si="186"/>
        <v>4.1565217391304348</v>
      </c>
      <c r="HD11" s="6">
        <f t="shared" si="186"/>
        <v>156</v>
      </c>
      <c r="HE11" s="7">
        <f t="shared" si="187"/>
        <v>32.692307692307693</v>
      </c>
      <c r="HF11" s="7">
        <f t="shared" si="187"/>
        <v>10.256410256410255</v>
      </c>
      <c r="HG11" s="7">
        <f t="shared" si="187"/>
        <v>13.461538461538462</v>
      </c>
      <c r="HH11" s="7">
        <f t="shared" si="187"/>
        <v>43.589743589743591</v>
      </c>
      <c r="HI11" s="59">
        <f t="shared" si="188"/>
        <v>1.8068181818181819</v>
      </c>
      <c r="HJ11" s="6">
        <f t="shared" si="188"/>
        <v>156</v>
      </c>
      <c r="HK11" s="7">
        <f t="shared" si="189"/>
        <v>21.794871794871796</v>
      </c>
      <c r="HL11" s="7">
        <f t="shared" si="189"/>
        <v>72.435897435897431</v>
      </c>
      <c r="HM11" s="7">
        <f t="shared" si="189"/>
        <v>5.7692307692307692</v>
      </c>
      <c r="HN11" s="6">
        <f t="shared" si="190"/>
        <v>156</v>
      </c>
      <c r="HO11" s="7">
        <f t="shared" si="191"/>
        <v>32.692307692307693</v>
      </c>
      <c r="HP11" s="7">
        <f t="shared" si="191"/>
        <v>12.179487179487179</v>
      </c>
      <c r="HQ11" s="7">
        <f t="shared" si="191"/>
        <v>9.6153846153846168</v>
      </c>
      <c r="HR11" s="7">
        <f t="shared" si="191"/>
        <v>17.307692307692307</v>
      </c>
      <c r="HS11" s="7">
        <f t="shared" si="191"/>
        <v>7.6923076923076925</v>
      </c>
      <c r="HT11" s="7">
        <f t="shared" si="191"/>
        <v>20.512820512820511</v>
      </c>
      <c r="HU11" s="59">
        <f t="shared" si="192"/>
        <v>1.8306451612903225</v>
      </c>
      <c r="HV11" s="6">
        <f t="shared" si="192"/>
        <v>110</v>
      </c>
      <c r="HW11" s="7">
        <f t="shared" si="193"/>
        <v>50.909090909090907</v>
      </c>
      <c r="HX11" s="7">
        <f t="shared" si="193"/>
        <v>28.18181818181818</v>
      </c>
      <c r="HY11" s="7">
        <f t="shared" si="193"/>
        <v>10</v>
      </c>
      <c r="HZ11" s="7">
        <f t="shared" si="193"/>
        <v>3.6363636363636362</v>
      </c>
      <c r="IA11" s="7">
        <f t="shared" si="193"/>
        <v>3.6363636363636362</v>
      </c>
      <c r="IB11" s="7">
        <f t="shared" si="193"/>
        <v>3.6363636363636362</v>
      </c>
      <c r="IC11" s="59">
        <f t="shared" si="194"/>
        <v>0.83018867924528306</v>
      </c>
      <c r="ID11" s="6">
        <f t="shared" si="194"/>
        <v>156</v>
      </c>
      <c r="IE11" s="7">
        <f t="shared" si="195"/>
        <v>83.974358974358978</v>
      </c>
      <c r="IF11" s="7">
        <f t="shared" si="195"/>
        <v>13.461538461538462</v>
      </c>
      <c r="IG11" s="7">
        <f t="shared" si="195"/>
        <v>2.5641025641025639</v>
      </c>
      <c r="IH11" s="6">
        <f t="shared" si="196"/>
        <v>156</v>
      </c>
      <c r="II11" s="7">
        <f t="shared" si="197"/>
        <v>64.102564102564102</v>
      </c>
      <c r="IJ11" s="7">
        <f t="shared" si="197"/>
        <v>26.282051282051285</v>
      </c>
      <c r="IK11" s="7">
        <f t="shared" si="197"/>
        <v>6.4102564102564097</v>
      </c>
      <c r="IL11" s="7">
        <f t="shared" si="197"/>
        <v>3.2051282051282048</v>
      </c>
      <c r="IM11" s="6">
        <f t="shared" si="198"/>
        <v>156</v>
      </c>
      <c r="IN11" s="7">
        <f t="shared" si="199"/>
        <v>45.512820512820511</v>
      </c>
      <c r="IO11" s="7">
        <f t="shared" si="199"/>
        <v>37.179487179487182</v>
      </c>
      <c r="IP11" s="7">
        <f t="shared" si="199"/>
        <v>10.256410256410255</v>
      </c>
      <c r="IQ11" s="7">
        <f t="shared" si="199"/>
        <v>7.0512820512820511</v>
      </c>
    </row>
    <row r="12" spans="1:251" ht="15" customHeight="1" x14ac:dyDescent="0.15">
      <c r="A12" s="3"/>
      <c r="B12" s="5" t="s">
        <v>33</v>
      </c>
      <c r="C12" s="6">
        <f t="shared" si="124"/>
        <v>207</v>
      </c>
      <c r="D12" s="7">
        <f t="shared" si="125"/>
        <v>12.077294685990339</v>
      </c>
      <c r="E12" s="7">
        <f t="shared" si="125"/>
        <v>5.7971014492753623</v>
      </c>
      <c r="F12" s="7">
        <f t="shared" si="125"/>
        <v>8.695652173913043</v>
      </c>
      <c r="G12" s="7">
        <f t="shared" si="125"/>
        <v>73.429951690821255</v>
      </c>
      <c r="H12" s="6">
        <f t="shared" si="126"/>
        <v>207</v>
      </c>
      <c r="I12" s="7">
        <f t="shared" si="127"/>
        <v>15.458937198067632</v>
      </c>
      <c r="J12" s="7">
        <f t="shared" si="127"/>
        <v>18.357487922705314</v>
      </c>
      <c r="K12" s="7">
        <f t="shared" si="127"/>
        <v>52.173913043478258</v>
      </c>
      <c r="L12" s="7">
        <f t="shared" si="127"/>
        <v>14.009661835748794</v>
      </c>
      <c r="M12" s="6">
        <f t="shared" si="128"/>
        <v>207</v>
      </c>
      <c r="N12" s="7">
        <f t="shared" si="129"/>
        <v>1.4492753623188406</v>
      </c>
      <c r="O12" s="7">
        <f t="shared" si="129"/>
        <v>3.8647342995169081</v>
      </c>
      <c r="P12" s="7">
        <f t="shared" si="129"/>
        <v>1.932367149758454</v>
      </c>
      <c r="Q12" s="7">
        <f t="shared" si="129"/>
        <v>3.3816425120772946</v>
      </c>
      <c r="R12" s="7">
        <f t="shared" si="129"/>
        <v>4.3478260869565215</v>
      </c>
      <c r="S12" s="7">
        <f t="shared" si="129"/>
        <v>6.7632850241545892</v>
      </c>
      <c r="T12" s="7">
        <f t="shared" si="129"/>
        <v>18.840579710144929</v>
      </c>
      <c r="U12" s="7">
        <f t="shared" si="129"/>
        <v>59.420289855072461</v>
      </c>
      <c r="V12" s="6">
        <f t="shared" si="33"/>
        <v>207</v>
      </c>
      <c r="W12" s="7">
        <f t="shared" si="130"/>
        <v>48.792270531400966</v>
      </c>
      <c r="X12" s="7">
        <f t="shared" si="130"/>
        <v>11.594202898550725</v>
      </c>
      <c r="Y12" s="7">
        <f t="shared" si="130"/>
        <v>14.975845410628018</v>
      </c>
      <c r="Z12" s="7">
        <f t="shared" si="130"/>
        <v>15.942028985507244</v>
      </c>
      <c r="AA12" s="7">
        <f t="shared" si="130"/>
        <v>5.3140096618357484</v>
      </c>
      <c r="AB12" s="7">
        <f t="shared" si="130"/>
        <v>3.3816425120772946</v>
      </c>
      <c r="AC12" s="6">
        <f t="shared" si="131"/>
        <v>207</v>
      </c>
      <c r="AD12" s="7">
        <f t="shared" si="132"/>
        <v>57.971014492753625</v>
      </c>
      <c r="AE12" s="7">
        <f t="shared" si="132"/>
        <v>27.053140096618357</v>
      </c>
      <c r="AF12" s="7">
        <f t="shared" si="132"/>
        <v>6.7632850241545892</v>
      </c>
      <c r="AG12" s="7">
        <f t="shared" si="132"/>
        <v>8.2125603864734309</v>
      </c>
      <c r="AH12" s="6">
        <f t="shared" si="133"/>
        <v>207</v>
      </c>
      <c r="AI12" s="7">
        <f t="shared" si="134"/>
        <v>22.705314009661837</v>
      </c>
      <c r="AJ12" s="7">
        <f t="shared" si="134"/>
        <v>8.695652173913043</v>
      </c>
      <c r="AK12" s="7">
        <f t="shared" si="134"/>
        <v>64.251207729468589</v>
      </c>
      <c r="AL12" s="7">
        <f t="shared" si="134"/>
        <v>4.3478260869565215</v>
      </c>
      <c r="AM12" s="6">
        <f t="shared" si="135"/>
        <v>207</v>
      </c>
      <c r="AN12" s="7">
        <f t="shared" si="136"/>
        <v>94.685990338164245</v>
      </c>
      <c r="AO12" s="7">
        <f t="shared" si="136"/>
        <v>3.3816425120772946</v>
      </c>
      <c r="AP12" s="7">
        <f t="shared" si="136"/>
        <v>1.932367149758454</v>
      </c>
      <c r="AQ12" s="6">
        <f t="shared" si="137"/>
        <v>207</v>
      </c>
      <c r="AR12" s="7">
        <f t="shared" si="138"/>
        <v>96.135265700483103</v>
      </c>
      <c r="AS12" s="7">
        <f t="shared" si="138"/>
        <v>2.8985507246376812</v>
      </c>
      <c r="AT12" s="7">
        <f t="shared" si="138"/>
        <v>0.96618357487922701</v>
      </c>
      <c r="AU12" s="6">
        <f t="shared" si="139"/>
        <v>207</v>
      </c>
      <c r="AV12" s="7">
        <f t="shared" si="140"/>
        <v>5.3140096618357484</v>
      </c>
      <c r="AW12" s="7">
        <f t="shared" si="140"/>
        <v>31.884057971014489</v>
      </c>
      <c r="AX12" s="7">
        <f t="shared" si="140"/>
        <v>34.29951690821256</v>
      </c>
      <c r="AY12" s="7">
        <f t="shared" si="140"/>
        <v>8.695652173913043</v>
      </c>
      <c r="AZ12" s="7">
        <f t="shared" si="140"/>
        <v>1.932367149758454</v>
      </c>
      <c r="BA12" s="7">
        <f t="shared" si="140"/>
        <v>17.874396135265698</v>
      </c>
      <c r="BB12" s="59">
        <f t="shared" si="141"/>
        <v>4.1537647058823541</v>
      </c>
      <c r="BC12" s="6">
        <f t="shared" si="141"/>
        <v>207</v>
      </c>
      <c r="BD12" s="7">
        <f t="shared" si="142"/>
        <v>7.2463768115942031</v>
      </c>
      <c r="BE12" s="7">
        <f t="shared" si="142"/>
        <v>47.342995169082123</v>
      </c>
      <c r="BF12" s="7">
        <f t="shared" si="142"/>
        <v>33.816425120772948</v>
      </c>
      <c r="BG12" s="7">
        <f t="shared" si="142"/>
        <v>8.2125603864734309</v>
      </c>
      <c r="BH12" s="7">
        <f t="shared" si="142"/>
        <v>3.3816425120772946</v>
      </c>
      <c r="BI12" s="59">
        <f t="shared" si="143"/>
        <v>9.9404166666666658</v>
      </c>
      <c r="BJ12" s="6">
        <f t="shared" si="143"/>
        <v>207</v>
      </c>
      <c r="BK12" s="7">
        <f t="shared" si="144"/>
        <v>0.96618357487922701</v>
      </c>
      <c r="BL12" s="7">
        <f t="shared" si="144"/>
        <v>89.371980676328505</v>
      </c>
      <c r="BM12" s="7">
        <f t="shared" si="144"/>
        <v>3.8647342995169081</v>
      </c>
      <c r="BN12" s="7">
        <f t="shared" si="144"/>
        <v>2.4154589371980677</v>
      </c>
      <c r="BO12" s="7">
        <f t="shared" si="144"/>
        <v>3.3816425120772946</v>
      </c>
      <c r="BP12" s="6">
        <f t="shared" si="145"/>
        <v>207</v>
      </c>
      <c r="BQ12" s="7">
        <f t="shared" si="146"/>
        <v>9.6618357487922708</v>
      </c>
      <c r="BR12" s="7">
        <f t="shared" si="146"/>
        <v>29.951690821256037</v>
      </c>
      <c r="BS12" s="7">
        <f t="shared" si="146"/>
        <v>29.468599033816425</v>
      </c>
      <c r="BT12" s="7">
        <f t="shared" si="146"/>
        <v>29.468599033816425</v>
      </c>
      <c r="BU12" s="7">
        <f t="shared" si="146"/>
        <v>1.4492753623188406</v>
      </c>
      <c r="BV12" s="59">
        <f t="shared" si="147"/>
        <v>33.711480665586826</v>
      </c>
      <c r="BW12" s="6">
        <f t="shared" si="147"/>
        <v>207</v>
      </c>
      <c r="BX12" s="7">
        <f t="shared" si="148"/>
        <v>72.94685990338165</v>
      </c>
      <c r="BY12" s="7">
        <f t="shared" si="148"/>
        <v>17.391304347826086</v>
      </c>
      <c r="BZ12" s="7">
        <f t="shared" si="148"/>
        <v>3.8647342995169081</v>
      </c>
      <c r="CA12" s="7">
        <f t="shared" si="148"/>
        <v>1.932367149758454</v>
      </c>
      <c r="CB12" s="7">
        <f t="shared" si="148"/>
        <v>0.96618357487922701</v>
      </c>
      <c r="CC12" s="7">
        <f t="shared" si="148"/>
        <v>2.8985507246376812</v>
      </c>
      <c r="CD12" s="59">
        <f t="shared" si="149"/>
        <v>1.3631840796019901</v>
      </c>
      <c r="CE12" s="6">
        <f t="shared" si="150"/>
        <v>207</v>
      </c>
      <c r="CF12" s="7">
        <f t="shared" si="151"/>
        <v>68.115942028985515</v>
      </c>
      <c r="CG12" s="7">
        <f t="shared" si="151"/>
        <v>27.053140096618357</v>
      </c>
      <c r="CH12" s="7">
        <f t="shared" si="151"/>
        <v>0.96618357487922701</v>
      </c>
      <c r="CI12" s="7">
        <f t="shared" si="151"/>
        <v>3.8647342995169081</v>
      </c>
      <c r="CJ12" s="6">
        <f t="shared" si="152"/>
        <v>207</v>
      </c>
      <c r="CK12" s="7">
        <f t="shared" si="153"/>
        <v>28.019323671497588</v>
      </c>
      <c r="CL12" s="7">
        <f t="shared" si="153"/>
        <v>67.632850241545896</v>
      </c>
      <c r="CM12" s="7">
        <f t="shared" si="153"/>
        <v>0</v>
      </c>
      <c r="CN12" s="7">
        <f t="shared" si="153"/>
        <v>1.4492753623188406</v>
      </c>
      <c r="CO12" s="7">
        <f t="shared" si="153"/>
        <v>2.8985507246376812</v>
      </c>
      <c r="CP12" s="6">
        <f t="shared" ref="CP12" si="206">CP26</f>
        <v>207</v>
      </c>
      <c r="CQ12" s="7">
        <f t="shared" ref="CQ12:CT12" si="207">IF($CP12=0,0,CQ26/$CP12*100)</f>
        <v>22.222222222222221</v>
      </c>
      <c r="CR12" s="7">
        <f t="shared" si="207"/>
        <v>18.357487922705314</v>
      </c>
      <c r="CS12" s="7">
        <f t="shared" si="207"/>
        <v>13.526570048309178</v>
      </c>
      <c r="CT12" s="7">
        <f t="shared" si="207"/>
        <v>45.893719806763286</v>
      </c>
      <c r="CU12" s="6">
        <f t="shared" si="156"/>
        <v>207</v>
      </c>
      <c r="CV12" s="7">
        <f t="shared" si="64"/>
        <v>86.473429951690818</v>
      </c>
      <c r="CW12" s="7">
        <f t="shared" si="64"/>
        <v>4.8309178743961354</v>
      </c>
      <c r="CX12" s="7">
        <f t="shared" si="64"/>
        <v>2.8985507246376812</v>
      </c>
      <c r="CY12" s="7">
        <f t="shared" si="64"/>
        <v>1.932367149758454</v>
      </c>
      <c r="CZ12" s="7">
        <f t="shared" si="64"/>
        <v>2.4154589371980677</v>
      </c>
      <c r="DA12" s="7">
        <f t="shared" si="64"/>
        <v>1.4492753623188406</v>
      </c>
      <c r="DB12" s="6">
        <f t="shared" si="157"/>
        <v>207</v>
      </c>
      <c r="DC12" s="7">
        <f t="shared" si="158"/>
        <v>8.2125603864734309</v>
      </c>
      <c r="DD12" s="7">
        <f t="shared" si="158"/>
        <v>1.932367149758454</v>
      </c>
      <c r="DE12" s="7">
        <f t="shared" si="158"/>
        <v>8.2125603864734309</v>
      </c>
      <c r="DF12" s="7">
        <f t="shared" si="158"/>
        <v>33.816425120772948</v>
      </c>
      <c r="DG12" s="7">
        <f t="shared" si="158"/>
        <v>37.19806763285024</v>
      </c>
      <c r="DH12" s="7">
        <f t="shared" si="158"/>
        <v>1.4492753623188406</v>
      </c>
      <c r="DI12" s="7">
        <f t="shared" si="158"/>
        <v>1.932367149758454</v>
      </c>
      <c r="DJ12" s="7">
        <f t="shared" si="158"/>
        <v>7.2463768115942031</v>
      </c>
      <c r="DK12" s="6">
        <f t="shared" si="159"/>
        <v>207</v>
      </c>
      <c r="DL12" s="7">
        <f t="shared" si="160"/>
        <v>0.96618357487922701</v>
      </c>
      <c r="DM12" s="7">
        <f t="shared" si="160"/>
        <v>60.386473429951693</v>
      </c>
      <c r="DN12" s="7">
        <f t="shared" si="160"/>
        <v>32.850241545893724</v>
      </c>
      <c r="DO12" s="7">
        <f t="shared" si="160"/>
        <v>5.7971014492753623</v>
      </c>
      <c r="DP12" s="6">
        <f t="shared" si="123"/>
        <v>50</v>
      </c>
      <c r="DQ12" s="7">
        <f t="shared" si="161"/>
        <v>20</v>
      </c>
      <c r="DR12" s="7">
        <f t="shared" si="161"/>
        <v>60</v>
      </c>
      <c r="DS12" s="7">
        <f t="shared" si="161"/>
        <v>12</v>
      </c>
      <c r="DT12" s="7">
        <f t="shared" si="161"/>
        <v>8</v>
      </c>
      <c r="DU12" s="59">
        <f t="shared" si="162"/>
        <v>18.094000000000001</v>
      </c>
      <c r="DV12" s="6">
        <f t="shared" si="162"/>
        <v>207</v>
      </c>
      <c r="DW12" s="7">
        <f t="shared" si="163"/>
        <v>32.850241545893724</v>
      </c>
      <c r="DX12" s="7">
        <f t="shared" si="163"/>
        <v>37.681159420289859</v>
      </c>
      <c r="DY12" s="7">
        <f t="shared" si="163"/>
        <v>14.492753623188406</v>
      </c>
      <c r="DZ12" s="7">
        <f t="shared" si="163"/>
        <v>4.8309178743961354</v>
      </c>
      <c r="EA12" s="7">
        <f t="shared" si="163"/>
        <v>0.96618357487922701</v>
      </c>
      <c r="EB12" s="7">
        <f t="shared" si="163"/>
        <v>1.932367149758454</v>
      </c>
      <c r="EC12" s="7">
        <f t="shared" si="163"/>
        <v>7.2463768115942031</v>
      </c>
      <c r="ED12" s="59">
        <f t="shared" si="164"/>
        <v>12.522708333333334</v>
      </c>
      <c r="EE12" s="6">
        <f t="shared" si="164"/>
        <v>207</v>
      </c>
      <c r="EF12" s="7">
        <f t="shared" si="165"/>
        <v>54.106280193236714</v>
      </c>
      <c r="EG12" s="7">
        <f t="shared" si="165"/>
        <v>38.164251207729464</v>
      </c>
      <c r="EH12" s="7">
        <f t="shared" si="165"/>
        <v>1.4492753623188406</v>
      </c>
      <c r="EI12" s="7">
        <f t="shared" si="165"/>
        <v>6.2801932367149762</v>
      </c>
      <c r="EJ12" s="6">
        <f t="shared" si="166"/>
        <v>207</v>
      </c>
      <c r="EK12" s="7">
        <f t="shared" si="167"/>
        <v>61.35265700483091</v>
      </c>
      <c r="EL12" s="7">
        <f t="shared" si="167"/>
        <v>11.111111111111111</v>
      </c>
      <c r="EM12" s="7">
        <f t="shared" si="167"/>
        <v>13.043478260869565</v>
      </c>
      <c r="EN12" s="7">
        <f t="shared" si="167"/>
        <v>14.492753623188406</v>
      </c>
      <c r="EO12" s="6">
        <f t="shared" si="168"/>
        <v>23</v>
      </c>
      <c r="EP12" s="7">
        <f t="shared" si="169"/>
        <v>8.695652173913043</v>
      </c>
      <c r="EQ12" s="7">
        <f t="shared" si="169"/>
        <v>43.478260869565219</v>
      </c>
      <c r="ER12" s="7">
        <f t="shared" si="169"/>
        <v>21.739130434782609</v>
      </c>
      <c r="ES12" s="7">
        <f t="shared" si="169"/>
        <v>8.695652173913043</v>
      </c>
      <c r="ET12" s="7">
        <f t="shared" si="169"/>
        <v>4.3478260869565215</v>
      </c>
      <c r="EU12" s="7">
        <f t="shared" si="169"/>
        <v>13.043478260869565</v>
      </c>
      <c r="EV12" s="46">
        <f t="shared" si="170"/>
        <v>17650</v>
      </c>
      <c r="EW12" s="6">
        <f t="shared" si="170"/>
        <v>158</v>
      </c>
      <c r="EX12" s="7">
        <f t="shared" si="171"/>
        <v>6.962025316455696</v>
      </c>
      <c r="EY12" s="7">
        <f t="shared" si="171"/>
        <v>20.88607594936709</v>
      </c>
      <c r="EZ12" s="7">
        <f t="shared" si="171"/>
        <v>27.848101265822784</v>
      </c>
      <c r="FA12" s="7">
        <f t="shared" si="171"/>
        <v>18.9873417721519</v>
      </c>
      <c r="FB12" s="7">
        <f t="shared" si="171"/>
        <v>13.924050632911392</v>
      </c>
      <c r="FC12" s="7">
        <f t="shared" si="171"/>
        <v>11.39240506329114</v>
      </c>
      <c r="FD12" s="46">
        <f t="shared" si="172"/>
        <v>262087.85714285713</v>
      </c>
      <c r="FE12" s="6">
        <f t="shared" si="172"/>
        <v>207</v>
      </c>
      <c r="FF12" s="19">
        <f t="shared" si="173"/>
        <v>71.980676328502412</v>
      </c>
      <c r="FG12" s="20">
        <f t="shared" si="173"/>
        <v>28.019323671497588</v>
      </c>
      <c r="FH12" s="19">
        <f t="shared" si="173"/>
        <v>73.429951690821255</v>
      </c>
      <c r="FI12" s="20">
        <f t="shared" si="173"/>
        <v>26.570048309178745</v>
      </c>
      <c r="FJ12" s="19">
        <f t="shared" si="173"/>
        <v>70.048309178743963</v>
      </c>
      <c r="FK12" s="20">
        <f t="shared" si="173"/>
        <v>29.951690821256037</v>
      </c>
      <c r="FL12" s="6">
        <f t="shared" si="174"/>
        <v>207</v>
      </c>
      <c r="FM12" s="19">
        <f t="shared" si="175"/>
        <v>64.251207729468589</v>
      </c>
      <c r="FN12" s="20">
        <f t="shared" si="175"/>
        <v>35.748792270531396</v>
      </c>
      <c r="FO12" s="19">
        <f t="shared" si="175"/>
        <v>71.014492753623188</v>
      </c>
      <c r="FP12" s="20">
        <f t="shared" si="175"/>
        <v>28.985507246376812</v>
      </c>
      <c r="FQ12" s="19">
        <f t="shared" si="175"/>
        <v>66.183574879227052</v>
      </c>
      <c r="FR12" s="20">
        <f t="shared" si="175"/>
        <v>33.816425120772948</v>
      </c>
      <c r="FS12" s="6">
        <f t="shared" si="176"/>
        <v>207</v>
      </c>
      <c r="FT12" s="7">
        <f t="shared" si="177"/>
        <v>3.3816425120772946</v>
      </c>
      <c r="FU12" s="7">
        <f t="shared" si="177"/>
        <v>19.323671497584542</v>
      </c>
      <c r="FV12" s="7">
        <f t="shared" si="177"/>
        <v>41.062801932367151</v>
      </c>
      <c r="FW12" s="7">
        <f t="shared" si="177"/>
        <v>28.019323671497588</v>
      </c>
      <c r="FX12" s="7">
        <f t="shared" si="177"/>
        <v>8.2125603864734309</v>
      </c>
      <c r="FY12" s="6">
        <f t="shared" si="178"/>
        <v>207</v>
      </c>
      <c r="FZ12" s="7">
        <f t="shared" si="179"/>
        <v>65.217391304347828</v>
      </c>
      <c r="GA12" s="7">
        <f t="shared" si="179"/>
        <v>7.7294685990338161</v>
      </c>
      <c r="GB12" s="7">
        <f t="shared" si="179"/>
        <v>3.3816425120772946</v>
      </c>
      <c r="GC12" s="7">
        <f t="shared" si="179"/>
        <v>7.2463768115942031</v>
      </c>
      <c r="GD12" s="7">
        <f t="shared" si="179"/>
        <v>2.4154589371980677</v>
      </c>
      <c r="GE12" s="7">
        <f t="shared" si="179"/>
        <v>2.4154589371980677</v>
      </c>
      <c r="GF12" s="7">
        <f t="shared" si="179"/>
        <v>11.594202898550725</v>
      </c>
      <c r="GG12" s="86">
        <f t="shared" si="180"/>
        <v>4.7650273224043715</v>
      </c>
      <c r="GH12" s="6">
        <f t="shared" si="180"/>
        <v>207</v>
      </c>
      <c r="GI12" s="7">
        <f t="shared" si="181"/>
        <v>87.922705314009661</v>
      </c>
      <c r="GJ12" s="7">
        <f t="shared" si="181"/>
        <v>0.96618357487922701</v>
      </c>
      <c r="GK12" s="7">
        <f t="shared" si="181"/>
        <v>0.96618357487922701</v>
      </c>
      <c r="GL12" s="7">
        <f t="shared" si="181"/>
        <v>0</v>
      </c>
      <c r="GM12" s="7">
        <f t="shared" si="181"/>
        <v>0</v>
      </c>
      <c r="GN12" s="7">
        <f t="shared" si="181"/>
        <v>10.144927536231885</v>
      </c>
      <c r="GO12" s="86">
        <f t="shared" si="182"/>
        <v>4.3010752688172046E-2</v>
      </c>
      <c r="GP12" s="6">
        <f t="shared" si="182"/>
        <v>207</v>
      </c>
      <c r="GQ12" s="7">
        <f t="shared" si="183"/>
        <v>89.85507246376811</v>
      </c>
      <c r="GR12" s="7">
        <f t="shared" si="183"/>
        <v>0</v>
      </c>
      <c r="GS12" s="7">
        <f t="shared" si="183"/>
        <v>0</v>
      </c>
      <c r="GT12" s="7">
        <f t="shared" si="183"/>
        <v>0</v>
      </c>
      <c r="GU12" s="7">
        <f t="shared" si="183"/>
        <v>0</v>
      </c>
      <c r="GV12" s="7">
        <f t="shared" si="183"/>
        <v>10.144927536231885</v>
      </c>
      <c r="GW12" s="86">
        <f t="shared" si="184"/>
        <v>0</v>
      </c>
      <c r="GX12" s="6">
        <f t="shared" si="184"/>
        <v>207</v>
      </c>
      <c r="GY12" s="7">
        <f t="shared" si="185"/>
        <v>21.256038647342994</v>
      </c>
      <c r="GZ12" s="7">
        <f t="shared" si="185"/>
        <v>36.231884057971016</v>
      </c>
      <c r="HA12" s="7">
        <f t="shared" si="185"/>
        <v>22.705314009661837</v>
      </c>
      <c r="HB12" s="7">
        <f t="shared" si="185"/>
        <v>19.806763285024154</v>
      </c>
      <c r="HC12" s="59">
        <f t="shared" si="186"/>
        <v>4.4397590361445785</v>
      </c>
      <c r="HD12" s="6">
        <f t="shared" si="186"/>
        <v>207</v>
      </c>
      <c r="HE12" s="7">
        <f t="shared" si="187"/>
        <v>23.188405797101449</v>
      </c>
      <c r="HF12" s="7">
        <f t="shared" si="187"/>
        <v>13.043478260869565</v>
      </c>
      <c r="HG12" s="7">
        <f t="shared" si="187"/>
        <v>21.739130434782609</v>
      </c>
      <c r="HH12" s="7">
        <f t="shared" si="187"/>
        <v>42.028985507246375</v>
      </c>
      <c r="HI12" s="59">
        <f t="shared" si="188"/>
        <v>2.2083333333333335</v>
      </c>
      <c r="HJ12" s="6">
        <f t="shared" si="188"/>
        <v>207</v>
      </c>
      <c r="HK12" s="7">
        <f t="shared" si="189"/>
        <v>28.502415458937197</v>
      </c>
      <c r="HL12" s="7">
        <f t="shared" si="189"/>
        <v>64.734299516908209</v>
      </c>
      <c r="HM12" s="7">
        <f t="shared" si="189"/>
        <v>6.7632850241545892</v>
      </c>
      <c r="HN12" s="6">
        <f t="shared" si="190"/>
        <v>207</v>
      </c>
      <c r="HO12" s="7">
        <f t="shared" si="191"/>
        <v>32.367149758454104</v>
      </c>
      <c r="HP12" s="7">
        <f t="shared" si="191"/>
        <v>17.391304347826086</v>
      </c>
      <c r="HQ12" s="7">
        <f t="shared" si="191"/>
        <v>9.6618357487922708</v>
      </c>
      <c r="HR12" s="7">
        <f t="shared" si="191"/>
        <v>10.144927536231885</v>
      </c>
      <c r="HS12" s="7">
        <f t="shared" si="191"/>
        <v>8.695652173913043</v>
      </c>
      <c r="HT12" s="7">
        <f t="shared" si="191"/>
        <v>21.739130434782609</v>
      </c>
      <c r="HU12" s="59">
        <f t="shared" si="192"/>
        <v>1.7839506172839505</v>
      </c>
      <c r="HV12" s="6">
        <f t="shared" si="192"/>
        <v>143</v>
      </c>
      <c r="HW12" s="7">
        <f t="shared" si="193"/>
        <v>53.846153846153847</v>
      </c>
      <c r="HX12" s="7">
        <f t="shared" si="193"/>
        <v>24.475524475524477</v>
      </c>
      <c r="HY12" s="7">
        <f t="shared" si="193"/>
        <v>11.188811188811188</v>
      </c>
      <c r="HZ12" s="7">
        <f t="shared" si="193"/>
        <v>3.4965034965034967</v>
      </c>
      <c r="IA12" s="7">
        <f t="shared" si="193"/>
        <v>3.4965034965034967</v>
      </c>
      <c r="IB12" s="7">
        <f t="shared" si="193"/>
        <v>3.4965034965034967</v>
      </c>
      <c r="IC12" s="59">
        <f t="shared" si="194"/>
        <v>0.78985507246376807</v>
      </c>
      <c r="ID12" s="6">
        <f t="shared" si="194"/>
        <v>207</v>
      </c>
      <c r="IE12" s="7">
        <f t="shared" si="195"/>
        <v>83.574879227053145</v>
      </c>
      <c r="IF12" s="7">
        <f t="shared" si="195"/>
        <v>11.594202898550725</v>
      </c>
      <c r="IG12" s="7">
        <f t="shared" si="195"/>
        <v>4.8309178743961354</v>
      </c>
      <c r="IH12" s="6">
        <f t="shared" si="196"/>
        <v>207</v>
      </c>
      <c r="II12" s="7">
        <f t="shared" si="197"/>
        <v>58.454106280193244</v>
      </c>
      <c r="IJ12" s="7">
        <f t="shared" si="197"/>
        <v>22.705314009661837</v>
      </c>
      <c r="IK12" s="7">
        <f t="shared" si="197"/>
        <v>11.111111111111111</v>
      </c>
      <c r="IL12" s="7">
        <f t="shared" si="197"/>
        <v>7.7294685990338161</v>
      </c>
      <c r="IM12" s="6">
        <f t="shared" si="198"/>
        <v>207</v>
      </c>
      <c r="IN12" s="7">
        <f t="shared" si="199"/>
        <v>48.309178743961354</v>
      </c>
      <c r="IO12" s="7">
        <f t="shared" si="199"/>
        <v>32.850241545893724</v>
      </c>
      <c r="IP12" s="7">
        <f t="shared" si="199"/>
        <v>11.111111111111111</v>
      </c>
      <c r="IQ12" s="7">
        <f t="shared" si="199"/>
        <v>7.7294685990338161</v>
      </c>
    </row>
    <row r="13" spans="1:251" ht="15" customHeight="1" x14ac:dyDescent="0.15">
      <c r="A13" s="3"/>
      <c r="B13" s="5" t="s">
        <v>34</v>
      </c>
      <c r="C13" s="6">
        <f t="shared" si="124"/>
        <v>70</v>
      </c>
      <c r="D13" s="7">
        <f t="shared" si="125"/>
        <v>10</v>
      </c>
      <c r="E13" s="7">
        <f t="shared" si="125"/>
        <v>4.2857142857142856</v>
      </c>
      <c r="F13" s="7">
        <f t="shared" si="125"/>
        <v>8.5714285714285712</v>
      </c>
      <c r="G13" s="7">
        <f t="shared" si="125"/>
        <v>77.142857142857153</v>
      </c>
      <c r="H13" s="6">
        <f t="shared" si="126"/>
        <v>70</v>
      </c>
      <c r="I13" s="7">
        <f t="shared" si="127"/>
        <v>20</v>
      </c>
      <c r="J13" s="7">
        <f t="shared" si="127"/>
        <v>14.285714285714285</v>
      </c>
      <c r="K13" s="7">
        <f t="shared" si="127"/>
        <v>51.428571428571423</v>
      </c>
      <c r="L13" s="7">
        <f t="shared" si="127"/>
        <v>14.285714285714285</v>
      </c>
      <c r="M13" s="6">
        <f t="shared" si="128"/>
        <v>70</v>
      </c>
      <c r="N13" s="7">
        <f t="shared" si="129"/>
        <v>2.8571428571428572</v>
      </c>
      <c r="O13" s="7">
        <f t="shared" si="129"/>
        <v>2.8571428571428572</v>
      </c>
      <c r="P13" s="7">
        <f t="shared" si="129"/>
        <v>4.2857142857142856</v>
      </c>
      <c r="Q13" s="7">
        <f t="shared" si="129"/>
        <v>1.4285714285714286</v>
      </c>
      <c r="R13" s="7">
        <f t="shared" si="129"/>
        <v>2.8571428571428572</v>
      </c>
      <c r="S13" s="7">
        <f t="shared" si="129"/>
        <v>4.2857142857142856</v>
      </c>
      <c r="T13" s="7">
        <f t="shared" si="129"/>
        <v>10</v>
      </c>
      <c r="U13" s="7">
        <f t="shared" si="129"/>
        <v>71.428571428571431</v>
      </c>
      <c r="V13" s="6">
        <f t="shared" si="33"/>
        <v>70</v>
      </c>
      <c r="W13" s="7">
        <f t="shared" si="130"/>
        <v>48.571428571428569</v>
      </c>
      <c r="X13" s="7">
        <f t="shared" si="130"/>
        <v>17.142857142857142</v>
      </c>
      <c r="Y13" s="7">
        <f t="shared" si="130"/>
        <v>11.428571428571429</v>
      </c>
      <c r="Z13" s="7">
        <f t="shared" si="130"/>
        <v>15.714285714285714</v>
      </c>
      <c r="AA13" s="7">
        <f t="shared" si="130"/>
        <v>4.2857142857142856</v>
      </c>
      <c r="AB13" s="7">
        <f t="shared" si="130"/>
        <v>2.8571428571428572</v>
      </c>
      <c r="AC13" s="6">
        <f t="shared" si="131"/>
        <v>70</v>
      </c>
      <c r="AD13" s="7">
        <f t="shared" si="132"/>
        <v>57.142857142857139</v>
      </c>
      <c r="AE13" s="7">
        <f t="shared" si="132"/>
        <v>31.428571428571427</v>
      </c>
      <c r="AF13" s="7">
        <f t="shared" si="132"/>
        <v>5.7142857142857144</v>
      </c>
      <c r="AG13" s="7">
        <f t="shared" si="132"/>
        <v>5.7142857142857144</v>
      </c>
      <c r="AH13" s="6">
        <f t="shared" si="133"/>
        <v>70</v>
      </c>
      <c r="AI13" s="7">
        <f t="shared" si="134"/>
        <v>18.571428571428573</v>
      </c>
      <c r="AJ13" s="7">
        <f t="shared" si="134"/>
        <v>12.857142857142856</v>
      </c>
      <c r="AK13" s="7">
        <f t="shared" si="134"/>
        <v>64.285714285714292</v>
      </c>
      <c r="AL13" s="7">
        <f t="shared" si="134"/>
        <v>4.2857142857142856</v>
      </c>
      <c r="AM13" s="6">
        <f t="shared" si="135"/>
        <v>70</v>
      </c>
      <c r="AN13" s="7">
        <f t="shared" si="136"/>
        <v>94.285714285714278</v>
      </c>
      <c r="AO13" s="7">
        <f t="shared" si="136"/>
        <v>4.2857142857142856</v>
      </c>
      <c r="AP13" s="7">
        <f t="shared" si="136"/>
        <v>1.4285714285714286</v>
      </c>
      <c r="AQ13" s="6">
        <f t="shared" si="137"/>
        <v>70</v>
      </c>
      <c r="AR13" s="7">
        <f t="shared" si="138"/>
        <v>94.285714285714278</v>
      </c>
      <c r="AS13" s="7">
        <f t="shared" si="138"/>
        <v>5.7142857142857144</v>
      </c>
      <c r="AT13" s="7">
        <f t="shared" si="138"/>
        <v>0</v>
      </c>
      <c r="AU13" s="6">
        <f t="shared" si="139"/>
        <v>70</v>
      </c>
      <c r="AV13" s="7">
        <f t="shared" si="140"/>
        <v>11.428571428571429</v>
      </c>
      <c r="AW13" s="7">
        <f t="shared" si="140"/>
        <v>32.857142857142854</v>
      </c>
      <c r="AX13" s="7">
        <f t="shared" si="140"/>
        <v>31.428571428571427</v>
      </c>
      <c r="AY13" s="7">
        <f t="shared" si="140"/>
        <v>5.7142857142857144</v>
      </c>
      <c r="AZ13" s="7">
        <f t="shared" si="140"/>
        <v>2.8571428571428572</v>
      </c>
      <c r="BA13" s="7">
        <f t="shared" si="140"/>
        <v>15.714285714285714</v>
      </c>
      <c r="BB13" s="59">
        <f t="shared" si="141"/>
        <v>3.7577966101694913</v>
      </c>
      <c r="BC13" s="6">
        <f t="shared" si="141"/>
        <v>70</v>
      </c>
      <c r="BD13" s="7">
        <f t="shared" si="142"/>
        <v>5.7142857142857144</v>
      </c>
      <c r="BE13" s="7">
        <f t="shared" si="142"/>
        <v>42.857142857142854</v>
      </c>
      <c r="BF13" s="7">
        <f t="shared" si="142"/>
        <v>34.285714285714285</v>
      </c>
      <c r="BG13" s="7">
        <f t="shared" si="142"/>
        <v>15.714285714285714</v>
      </c>
      <c r="BH13" s="7">
        <f t="shared" si="142"/>
        <v>1.4285714285714286</v>
      </c>
      <c r="BI13" s="59">
        <f t="shared" si="143"/>
        <v>10.735507246376812</v>
      </c>
      <c r="BJ13" s="6">
        <f t="shared" si="143"/>
        <v>70</v>
      </c>
      <c r="BK13" s="7">
        <f t="shared" si="144"/>
        <v>5.7142857142857144</v>
      </c>
      <c r="BL13" s="7">
        <f t="shared" si="144"/>
        <v>82.857142857142861</v>
      </c>
      <c r="BM13" s="7">
        <f t="shared" si="144"/>
        <v>2.8571428571428572</v>
      </c>
      <c r="BN13" s="7">
        <f t="shared" si="144"/>
        <v>4.2857142857142856</v>
      </c>
      <c r="BO13" s="7">
        <f t="shared" si="144"/>
        <v>4.2857142857142856</v>
      </c>
      <c r="BP13" s="6">
        <f t="shared" si="145"/>
        <v>70</v>
      </c>
      <c r="BQ13" s="7">
        <f t="shared" si="146"/>
        <v>11.428571428571429</v>
      </c>
      <c r="BR13" s="7">
        <f t="shared" si="146"/>
        <v>17.142857142857142</v>
      </c>
      <c r="BS13" s="7">
        <f t="shared" si="146"/>
        <v>38.571428571428577</v>
      </c>
      <c r="BT13" s="7">
        <f t="shared" si="146"/>
        <v>32.857142857142854</v>
      </c>
      <c r="BU13" s="7">
        <f t="shared" si="146"/>
        <v>0</v>
      </c>
      <c r="BV13" s="59">
        <f t="shared" si="147"/>
        <v>36.707639347313815</v>
      </c>
      <c r="BW13" s="6">
        <f t="shared" si="147"/>
        <v>70</v>
      </c>
      <c r="BX13" s="7">
        <f t="shared" si="148"/>
        <v>67.142857142857139</v>
      </c>
      <c r="BY13" s="7">
        <f t="shared" si="148"/>
        <v>20</v>
      </c>
      <c r="BZ13" s="7">
        <f t="shared" si="148"/>
        <v>2.8571428571428572</v>
      </c>
      <c r="CA13" s="7">
        <f t="shared" si="148"/>
        <v>2.8571428571428572</v>
      </c>
      <c r="CB13" s="7">
        <f t="shared" si="148"/>
        <v>2.8571428571428572</v>
      </c>
      <c r="CC13" s="7">
        <f t="shared" si="148"/>
        <v>4.2857142857142856</v>
      </c>
      <c r="CD13" s="59">
        <f t="shared" si="149"/>
        <v>1.5671641791044777</v>
      </c>
      <c r="CE13" s="6">
        <f t="shared" si="150"/>
        <v>70</v>
      </c>
      <c r="CF13" s="7">
        <f t="shared" si="151"/>
        <v>71.428571428571431</v>
      </c>
      <c r="CG13" s="7">
        <f t="shared" si="151"/>
        <v>21.428571428571427</v>
      </c>
      <c r="CH13" s="7">
        <f t="shared" si="151"/>
        <v>2.8571428571428572</v>
      </c>
      <c r="CI13" s="7">
        <f t="shared" si="151"/>
        <v>4.2857142857142856</v>
      </c>
      <c r="CJ13" s="6">
        <f t="shared" si="152"/>
        <v>70</v>
      </c>
      <c r="CK13" s="7">
        <f t="shared" si="153"/>
        <v>32.857142857142854</v>
      </c>
      <c r="CL13" s="7">
        <f t="shared" si="153"/>
        <v>64.285714285714292</v>
      </c>
      <c r="CM13" s="7">
        <f t="shared" si="153"/>
        <v>0</v>
      </c>
      <c r="CN13" s="7">
        <f t="shared" si="153"/>
        <v>1.4285714285714286</v>
      </c>
      <c r="CO13" s="7">
        <f t="shared" si="153"/>
        <v>1.4285714285714286</v>
      </c>
      <c r="CP13" s="6">
        <f t="shared" ref="CP13" si="208">CP27</f>
        <v>70</v>
      </c>
      <c r="CQ13" s="7">
        <f t="shared" ref="CQ13:CT13" si="209">IF($CP13=0,0,CQ27/$CP13*100)</f>
        <v>18.571428571428573</v>
      </c>
      <c r="CR13" s="7">
        <f t="shared" si="209"/>
        <v>22.857142857142858</v>
      </c>
      <c r="CS13" s="7">
        <f t="shared" si="209"/>
        <v>14.285714285714285</v>
      </c>
      <c r="CT13" s="7">
        <f t="shared" si="209"/>
        <v>44.285714285714285</v>
      </c>
      <c r="CU13" s="6">
        <f t="shared" si="156"/>
        <v>70</v>
      </c>
      <c r="CV13" s="7">
        <f t="shared" si="64"/>
        <v>82.857142857142861</v>
      </c>
      <c r="CW13" s="7">
        <f t="shared" si="64"/>
        <v>7.1428571428571423</v>
      </c>
      <c r="CX13" s="7">
        <f t="shared" si="64"/>
        <v>4.2857142857142856</v>
      </c>
      <c r="CY13" s="7">
        <f t="shared" si="64"/>
        <v>0</v>
      </c>
      <c r="CZ13" s="7">
        <f t="shared" si="64"/>
        <v>2.8571428571428572</v>
      </c>
      <c r="DA13" s="7">
        <f t="shared" si="64"/>
        <v>2.8571428571428572</v>
      </c>
      <c r="DB13" s="6">
        <f t="shared" si="157"/>
        <v>70</v>
      </c>
      <c r="DC13" s="7">
        <f t="shared" si="158"/>
        <v>4.2857142857142856</v>
      </c>
      <c r="DD13" s="7">
        <f t="shared" si="158"/>
        <v>1.4285714285714286</v>
      </c>
      <c r="DE13" s="7">
        <f t="shared" si="158"/>
        <v>8.5714285714285712</v>
      </c>
      <c r="DF13" s="7">
        <f t="shared" si="158"/>
        <v>37.142857142857146</v>
      </c>
      <c r="DG13" s="7">
        <f t="shared" si="158"/>
        <v>31.428571428571427</v>
      </c>
      <c r="DH13" s="7">
        <f t="shared" si="158"/>
        <v>1.4285714285714286</v>
      </c>
      <c r="DI13" s="7">
        <f t="shared" si="158"/>
        <v>1.4285714285714286</v>
      </c>
      <c r="DJ13" s="7">
        <f t="shared" si="158"/>
        <v>14.285714285714285</v>
      </c>
      <c r="DK13" s="6">
        <f t="shared" si="159"/>
        <v>70</v>
      </c>
      <c r="DL13" s="7">
        <f t="shared" si="160"/>
        <v>0</v>
      </c>
      <c r="DM13" s="7">
        <f t="shared" si="160"/>
        <v>61.428571428571431</v>
      </c>
      <c r="DN13" s="7">
        <f t="shared" si="160"/>
        <v>32.857142857142854</v>
      </c>
      <c r="DO13" s="7">
        <f t="shared" si="160"/>
        <v>5.7142857142857144</v>
      </c>
      <c r="DP13" s="6">
        <f t="shared" si="123"/>
        <v>16</v>
      </c>
      <c r="DQ13" s="7">
        <f t="shared" si="161"/>
        <v>25</v>
      </c>
      <c r="DR13" s="7">
        <f t="shared" si="161"/>
        <v>62.5</v>
      </c>
      <c r="DS13" s="7">
        <f t="shared" si="161"/>
        <v>6.25</v>
      </c>
      <c r="DT13" s="7">
        <f t="shared" si="161"/>
        <v>6.25</v>
      </c>
      <c r="DU13" s="59">
        <f t="shared" si="162"/>
        <v>10.078125</v>
      </c>
      <c r="DV13" s="6">
        <f t="shared" si="162"/>
        <v>70</v>
      </c>
      <c r="DW13" s="7">
        <f t="shared" si="163"/>
        <v>27.142857142857142</v>
      </c>
      <c r="DX13" s="7">
        <f t="shared" si="163"/>
        <v>45.714285714285715</v>
      </c>
      <c r="DY13" s="7">
        <f t="shared" si="163"/>
        <v>8.5714285714285712</v>
      </c>
      <c r="DZ13" s="7">
        <f t="shared" si="163"/>
        <v>2.8571428571428572</v>
      </c>
      <c r="EA13" s="7">
        <f t="shared" si="163"/>
        <v>1.4285714285714286</v>
      </c>
      <c r="EB13" s="7">
        <f t="shared" si="163"/>
        <v>0</v>
      </c>
      <c r="EC13" s="7">
        <f t="shared" si="163"/>
        <v>14.285714285714285</v>
      </c>
      <c r="ED13" s="59">
        <f t="shared" si="164"/>
        <v>9.7416666666666671</v>
      </c>
      <c r="EE13" s="6">
        <f t="shared" si="164"/>
        <v>70</v>
      </c>
      <c r="EF13" s="7">
        <f t="shared" si="165"/>
        <v>42.857142857142854</v>
      </c>
      <c r="EG13" s="7">
        <f t="shared" si="165"/>
        <v>45.714285714285715</v>
      </c>
      <c r="EH13" s="7">
        <f t="shared" si="165"/>
        <v>2.8571428571428572</v>
      </c>
      <c r="EI13" s="7">
        <f t="shared" si="165"/>
        <v>8.5714285714285712</v>
      </c>
      <c r="EJ13" s="6">
        <f t="shared" si="166"/>
        <v>70</v>
      </c>
      <c r="EK13" s="7">
        <f t="shared" si="167"/>
        <v>57.142857142857139</v>
      </c>
      <c r="EL13" s="7">
        <f t="shared" si="167"/>
        <v>10</v>
      </c>
      <c r="EM13" s="7">
        <f t="shared" si="167"/>
        <v>7.1428571428571423</v>
      </c>
      <c r="EN13" s="7">
        <f t="shared" si="167"/>
        <v>25.714285714285712</v>
      </c>
      <c r="EO13" s="6">
        <f t="shared" si="168"/>
        <v>7</v>
      </c>
      <c r="EP13" s="7">
        <f t="shared" si="169"/>
        <v>0</v>
      </c>
      <c r="EQ13" s="7">
        <f t="shared" si="169"/>
        <v>42.857142857142854</v>
      </c>
      <c r="ER13" s="7">
        <f t="shared" si="169"/>
        <v>28.571428571428569</v>
      </c>
      <c r="ES13" s="7">
        <f t="shared" si="169"/>
        <v>14.285714285714285</v>
      </c>
      <c r="ET13" s="7">
        <f t="shared" si="169"/>
        <v>0</v>
      </c>
      <c r="EU13" s="7">
        <f t="shared" si="169"/>
        <v>14.285714285714285</v>
      </c>
      <c r="EV13" s="46">
        <f t="shared" si="170"/>
        <v>17833.333333333332</v>
      </c>
      <c r="EW13" s="6">
        <f t="shared" si="170"/>
        <v>48</v>
      </c>
      <c r="EX13" s="7">
        <f t="shared" si="171"/>
        <v>12.5</v>
      </c>
      <c r="EY13" s="7">
        <f t="shared" si="171"/>
        <v>29.166666666666668</v>
      </c>
      <c r="EZ13" s="7">
        <f t="shared" si="171"/>
        <v>31.25</v>
      </c>
      <c r="FA13" s="7">
        <f t="shared" si="171"/>
        <v>8.3333333333333321</v>
      </c>
      <c r="FB13" s="7">
        <f t="shared" si="171"/>
        <v>12.5</v>
      </c>
      <c r="FC13" s="7">
        <f t="shared" si="171"/>
        <v>6.25</v>
      </c>
      <c r="FD13" s="46">
        <f t="shared" si="172"/>
        <v>248906.66666666666</v>
      </c>
      <c r="FE13" s="6">
        <f t="shared" si="172"/>
        <v>70</v>
      </c>
      <c r="FF13" s="19">
        <f t="shared" si="173"/>
        <v>71.428571428571431</v>
      </c>
      <c r="FG13" s="20">
        <f t="shared" si="173"/>
        <v>28.571428571428569</v>
      </c>
      <c r="FH13" s="19">
        <f t="shared" si="173"/>
        <v>81.428571428571431</v>
      </c>
      <c r="FI13" s="20">
        <f t="shared" si="173"/>
        <v>18.571428571428573</v>
      </c>
      <c r="FJ13" s="19">
        <f t="shared" si="173"/>
        <v>72.857142857142847</v>
      </c>
      <c r="FK13" s="20">
        <f t="shared" si="173"/>
        <v>27.142857142857142</v>
      </c>
      <c r="FL13" s="6">
        <f t="shared" si="174"/>
        <v>70</v>
      </c>
      <c r="FM13" s="19">
        <f t="shared" si="175"/>
        <v>64.285714285714292</v>
      </c>
      <c r="FN13" s="20">
        <f t="shared" si="175"/>
        <v>35.714285714285715</v>
      </c>
      <c r="FO13" s="19">
        <f t="shared" si="175"/>
        <v>80</v>
      </c>
      <c r="FP13" s="20">
        <f t="shared" si="175"/>
        <v>20</v>
      </c>
      <c r="FQ13" s="19">
        <f t="shared" si="175"/>
        <v>70</v>
      </c>
      <c r="FR13" s="20">
        <f t="shared" si="175"/>
        <v>30</v>
      </c>
      <c r="FS13" s="6">
        <f t="shared" si="176"/>
        <v>70</v>
      </c>
      <c r="FT13" s="7">
        <f t="shared" si="177"/>
        <v>2.8571428571428572</v>
      </c>
      <c r="FU13" s="7">
        <f t="shared" si="177"/>
        <v>18.571428571428573</v>
      </c>
      <c r="FV13" s="7">
        <f t="shared" si="177"/>
        <v>32.857142857142854</v>
      </c>
      <c r="FW13" s="7">
        <f t="shared" si="177"/>
        <v>41.428571428571431</v>
      </c>
      <c r="FX13" s="7">
        <f t="shared" si="177"/>
        <v>4.2857142857142856</v>
      </c>
      <c r="FY13" s="6">
        <f t="shared" si="178"/>
        <v>70</v>
      </c>
      <c r="FZ13" s="7">
        <f t="shared" si="179"/>
        <v>78.571428571428569</v>
      </c>
      <c r="GA13" s="7">
        <f t="shared" si="179"/>
        <v>2.8571428571428572</v>
      </c>
      <c r="GB13" s="7">
        <f t="shared" si="179"/>
        <v>2.8571428571428572</v>
      </c>
      <c r="GC13" s="7">
        <f t="shared" si="179"/>
        <v>1.4285714285714286</v>
      </c>
      <c r="GD13" s="7">
        <f t="shared" si="179"/>
        <v>0</v>
      </c>
      <c r="GE13" s="7">
        <f t="shared" si="179"/>
        <v>0</v>
      </c>
      <c r="GF13" s="7">
        <f t="shared" si="179"/>
        <v>14.285714285714285</v>
      </c>
      <c r="GG13" s="86">
        <f t="shared" si="180"/>
        <v>0.48333333333333334</v>
      </c>
      <c r="GH13" s="6">
        <f t="shared" si="180"/>
        <v>70</v>
      </c>
      <c r="GI13" s="7">
        <f t="shared" si="181"/>
        <v>81.428571428571431</v>
      </c>
      <c r="GJ13" s="7">
        <f t="shared" si="181"/>
        <v>2.8571428571428572</v>
      </c>
      <c r="GK13" s="7">
        <f t="shared" si="181"/>
        <v>1.4285714285714286</v>
      </c>
      <c r="GL13" s="7">
        <f t="shared" si="181"/>
        <v>0</v>
      </c>
      <c r="GM13" s="7">
        <f t="shared" si="181"/>
        <v>0</v>
      </c>
      <c r="GN13" s="7">
        <f t="shared" si="181"/>
        <v>14.285714285714285</v>
      </c>
      <c r="GO13" s="86">
        <f t="shared" si="182"/>
        <v>6.6666666666666666E-2</v>
      </c>
      <c r="GP13" s="6">
        <f t="shared" si="182"/>
        <v>70</v>
      </c>
      <c r="GQ13" s="7">
        <f t="shared" si="183"/>
        <v>91.428571428571431</v>
      </c>
      <c r="GR13" s="7">
        <f t="shared" si="183"/>
        <v>0</v>
      </c>
      <c r="GS13" s="7">
        <f t="shared" si="183"/>
        <v>0</v>
      </c>
      <c r="GT13" s="7">
        <f t="shared" si="183"/>
        <v>0</v>
      </c>
      <c r="GU13" s="7">
        <f t="shared" si="183"/>
        <v>0</v>
      </c>
      <c r="GV13" s="7">
        <f t="shared" si="183"/>
        <v>8.5714285714285712</v>
      </c>
      <c r="GW13" s="86">
        <f t="shared" si="184"/>
        <v>0</v>
      </c>
      <c r="GX13" s="6">
        <f t="shared" si="184"/>
        <v>70</v>
      </c>
      <c r="GY13" s="7">
        <f t="shared" si="185"/>
        <v>22.857142857142858</v>
      </c>
      <c r="GZ13" s="7">
        <f t="shared" si="185"/>
        <v>31.428571428571427</v>
      </c>
      <c r="HA13" s="7">
        <f t="shared" si="185"/>
        <v>17.142857142857142</v>
      </c>
      <c r="HB13" s="7">
        <f t="shared" si="185"/>
        <v>28.571428571428569</v>
      </c>
      <c r="HC13" s="59">
        <f t="shared" si="186"/>
        <v>4.2</v>
      </c>
      <c r="HD13" s="6">
        <f t="shared" si="186"/>
        <v>70</v>
      </c>
      <c r="HE13" s="7">
        <f t="shared" si="187"/>
        <v>28.571428571428569</v>
      </c>
      <c r="HF13" s="7">
        <f t="shared" si="187"/>
        <v>11.428571428571429</v>
      </c>
      <c r="HG13" s="7">
        <f t="shared" si="187"/>
        <v>17.142857142857142</v>
      </c>
      <c r="HH13" s="7">
        <f t="shared" si="187"/>
        <v>42.857142857142854</v>
      </c>
      <c r="HI13" s="59">
        <f t="shared" si="188"/>
        <v>1.9750000000000001</v>
      </c>
      <c r="HJ13" s="6">
        <f t="shared" si="188"/>
        <v>70</v>
      </c>
      <c r="HK13" s="7">
        <f t="shared" si="189"/>
        <v>27.142857142857142</v>
      </c>
      <c r="HL13" s="7">
        <f t="shared" si="189"/>
        <v>65.714285714285708</v>
      </c>
      <c r="HM13" s="7">
        <f t="shared" si="189"/>
        <v>7.1428571428571423</v>
      </c>
      <c r="HN13" s="6">
        <f t="shared" si="190"/>
        <v>70</v>
      </c>
      <c r="HO13" s="7">
        <f t="shared" si="191"/>
        <v>41.428571428571431</v>
      </c>
      <c r="HP13" s="7">
        <f t="shared" si="191"/>
        <v>12.857142857142856</v>
      </c>
      <c r="HQ13" s="7">
        <f t="shared" si="191"/>
        <v>12.857142857142856</v>
      </c>
      <c r="HR13" s="7">
        <f t="shared" si="191"/>
        <v>7.1428571428571423</v>
      </c>
      <c r="HS13" s="7">
        <f t="shared" si="191"/>
        <v>1.4285714285714286</v>
      </c>
      <c r="HT13" s="7">
        <f t="shared" si="191"/>
        <v>24.285714285714285</v>
      </c>
      <c r="HU13" s="59">
        <f t="shared" si="192"/>
        <v>1.2075471698113207</v>
      </c>
      <c r="HV13" s="6">
        <f t="shared" si="192"/>
        <v>43</v>
      </c>
      <c r="HW13" s="7">
        <f t="shared" si="193"/>
        <v>53.488372093023251</v>
      </c>
      <c r="HX13" s="7">
        <f t="shared" si="193"/>
        <v>32.558139534883722</v>
      </c>
      <c r="HY13" s="7">
        <f t="shared" si="193"/>
        <v>4.6511627906976747</v>
      </c>
      <c r="HZ13" s="7">
        <f t="shared" si="193"/>
        <v>6.9767441860465116</v>
      </c>
      <c r="IA13" s="7">
        <f t="shared" si="193"/>
        <v>0</v>
      </c>
      <c r="IB13" s="7">
        <f t="shared" si="193"/>
        <v>2.3255813953488373</v>
      </c>
      <c r="IC13" s="59">
        <f t="shared" si="194"/>
        <v>0.66666666666666663</v>
      </c>
      <c r="ID13" s="6">
        <f t="shared" si="194"/>
        <v>70</v>
      </c>
      <c r="IE13" s="7">
        <f t="shared" si="195"/>
        <v>81.428571428571431</v>
      </c>
      <c r="IF13" s="7">
        <f t="shared" si="195"/>
        <v>12.857142857142856</v>
      </c>
      <c r="IG13" s="7">
        <f t="shared" si="195"/>
        <v>5.7142857142857144</v>
      </c>
      <c r="IH13" s="6">
        <f t="shared" si="196"/>
        <v>70</v>
      </c>
      <c r="II13" s="7">
        <f t="shared" si="197"/>
        <v>55.714285714285715</v>
      </c>
      <c r="IJ13" s="7">
        <f t="shared" si="197"/>
        <v>27.142857142857142</v>
      </c>
      <c r="IK13" s="7">
        <f t="shared" si="197"/>
        <v>8.5714285714285712</v>
      </c>
      <c r="IL13" s="7">
        <f t="shared" si="197"/>
        <v>8.5714285714285712</v>
      </c>
      <c r="IM13" s="6">
        <f t="shared" si="198"/>
        <v>70</v>
      </c>
      <c r="IN13" s="7">
        <f t="shared" si="199"/>
        <v>45.714285714285715</v>
      </c>
      <c r="IO13" s="7">
        <f t="shared" si="199"/>
        <v>34.285714285714285</v>
      </c>
      <c r="IP13" s="7">
        <f t="shared" si="199"/>
        <v>12.857142857142856</v>
      </c>
      <c r="IQ13" s="7">
        <f t="shared" si="199"/>
        <v>7.1428571428571423</v>
      </c>
    </row>
    <row r="14" spans="1:251" ht="15" customHeight="1" x14ac:dyDescent="0.15">
      <c r="A14" s="8"/>
      <c r="B14" s="9" t="s">
        <v>16</v>
      </c>
      <c r="C14" s="10">
        <f t="shared" si="124"/>
        <v>258</v>
      </c>
      <c r="D14" s="11">
        <f t="shared" si="125"/>
        <v>16.666666666666664</v>
      </c>
      <c r="E14" s="11">
        <f t="shared" si="125"/>
        <v>6.5891472868217065</v>
      </c>
      <c r="F14" s="11">
        <f t="shared" si="125"/>
        <v>19.379844961240313</v>
      </c>
      <c r="G14" s="11">
        <f t="shared" si="125"/>
        <v>57.36434108527132</v>
      </c>
      <c r="H14" s="10">
        <f t="shared" si="126"/>
        <v>258</v>
      </c>
      <c r="I14" s="11">
        <f t="shared" si="127"/>
        <v>20.54263565891473</v>
      </c>
      <c r="J14" s="11">
        <f t="shared" si="127"/>
        <v>17.054263565891471</v>
      </c>
      <c r="K14" s="11">
        <f t="shared" si="127"/>
        <v>44.961240310077521</v>
      </c>
      <c r="L14" s="11">
        <f t="shared" si="127"/>
        <v>17.441860465116278</v>
      </c>
      <c r="M14" s="10">
        <f t="shared" si="128"/>
        <v>258</v>
      </c>
      <c r="N14" s="11">
        <f t="shared" si="129"/>
        <v>3.8759689922480618</v>
      </c>
      <c r="O14" s="11">
        <f t="shared" si="129"/>
        <v>5.8139534883720927</v>
      </c>
      <c r="P14" s="11">
        <f t="shared" si="129"/>
        <v>4.6511627906976747</v>
      </c>
      <c r="Q14" s="11">
        <f t="shared" si="129"/>
        <v>5.8139534883720927</v>
      </c>
      <c r="R14" s="11">
        <f t="shared" si="129"/>
        <v>8.1395348837209305</v>
      </c>
      <c r="S14" s="11">
        <f t="shared" si="129"/>
        <v>12.015503875968992</v>
      </c>
      <c r="T14" s="11">
        <f t="shared" si="129"/>
        <v>15.11627906976744</v>
      </c>
      <c r="U14" s="11">
        <f t="shared" si="129"/>
        <v>44.573643410852718</v>
      </c>
      <c r="V14" s="10">
        <f t="shared" si="33"/>
        <v>258</v>
      </c>
      <c r="W14" s="11">
        <f t="shared" si="130"/>
        <v>52.325581395348841</v>
      </c>
      <c r="X14" s="11">
        <f t="shared" si="130"/>
        <v>15.11627906976744</v>
      </c>
      <c r="Y14" s="11">
        <f t="shared" si="130"/>
        <v>8.5271317829457356</v>
      </c>
      <c r="Z14" s="11">
        <f t="shared" si="130"/>
        <v>15.503875968992247</v>
      </c>
      <c r="AA14" s="11">
        <f t="shared" si="130"/>
        <v>5.0387596899224807</v>
      </c>
      <c r="AB14" s="11">
        <f t="shared" si="130"/>
        <v>3.4883720930232558</v>
      </c>
      <c r="AC14" s="10">
        <f t="shared" si="131"/>
        <v>258</v>
      </c>
      <c r="AD14" s="11">
        <f t="shared" si="132"/>
        <v>55.813953488372093</v>
      </c>
      <c r="AE14" s="11">
        <f t="shared" si="132"/>
        <v>26.356589147286826</v>
      </c>
      <c r="AF14" s="11">
        <f t="shared" si="132"/>
        <v>5.4263565891472867</v>
      </c>
      <c r="AG14" s="11">
        <f t="shared" si="132"/>
        <v>12.403100775193799</v>
      </c>
      <c r="AH14" s="10">
        <f t="shared" si="133"/>
        <v>258</v>
      </c>
      <c r="AI14" s="11">
        <f t="shared" si="134"/>
        <v>26.744186046511626</v>
      </c>
      <c r="AJ14" s="11">
        <f t="shared" si="134"/>
        <v>6.9767441860465116</v>
      </c>
      <c r="AK14" s="11">
        <f t="shared" si="134"/>
        <v>62.403100775193799</v>
      </c>
      <c r="AL14" s="11">
        <f t="shared" si="134"/>
        <v>3.8759689922480618</v>
      </c>
      <c r="AM14" s="10">
        <f t="shared" si="135"/>
        <v>258</v>
      </c>
      <c r="AN14" s="11">
        <f t="shared" si="136"/>
        <v>88.759689922480618</v>
      </c>
      <c r="AO14" s="11">
        <f t="shared" si="136"/>
        <v>7.3643410852713185</v>
      </c>
      <c r="AP14" s="11">
        <f t="shared" si="136"/>
        <v>3.8759689922480618</v>
      </c>
      <c r="AQ14" s="10">
        <f t="shared" si="137"/>
        <v>258</v>
      </c>
      <c r="AR14" s="11">
        <f t="shared" si="138"/>
        <v>91.860465116279073</v>
      </c>
      <c r="AS14" s="11">
        <f t="shared" si="138"/>
        <v>6.5891472868217065</v>
      </c>
      <c r="AT14" s="11">
        <f t="shared" si="138"/>
        <v>1.5503875968992249</v>
      </c>
      <c r="AU14" s="10">
        <f t="shared" si="139"/>
        <v>258</v>
      </c>
      <c r="AV14" s="11">
        <f t="shared" si="140"/>
        <v>3.8759689922480618</v>
      </c>
      <c r="AW14" s="11">
        <f t="shared" si="140"/>
        <v>24.418604651162788</v>
      </c>
      <c r="AX14" s="11">
        <f t="shared" si="140"/>
        <v>31.782945736434108</v>
      </c>
      <c r="AY14" s="11">
        <f t="shared" si="140"/>
        <v>12.403100775193799</v>
      </c>
      <c r="AZ14" s="11">
        <f t="shared" si="140"/>
        <v>3.8759689922480618</v>
      </c>
      <c r="BA14" s="11">
        <f t="shared" si="140"/>
        <v>23.643410852713178</v>
      </c>
      <c r="BB14" s="38">
        <f t="shared" si="141"/>
        <v>4.542766497461928</v>
      </c>
      <c r="BC14" s="10">
        <f t="shared" si="141"/>
        <v>258</v>
      </c>
      <c r="BD14" s="11">
        <f t="shared" si="142"/>
        <v>6.5891472868217065</v>
      </c>
      <c r="BE14" s="11">
        <f t="shared" si="142"/>
        <v>48.062015503875969</v>
      </c>
      <c r="BF14" s="11">
        <f t="shared" si="142"/>
        <v>31.782945736434108</v>
      </c>
      <c r="BG14" s="11">
        <f t="shared" si="142"/>
        <v>10.077519379844961</v>
      </c>
      <c r="BH14" s="11">
        <f t="shared" si="142"/>
        <v>3.4883720930232558</v>
      </c>
      <c r="BI14" s="38">
        <f t="shared" si="143"/>
        <v>10.329317269076308</v>
      </c>
      <c r="BJ14" s="10">
        <f t="shared" si="143"/>
        <v>258</v>
      </c>
      <c r="BK14" s="11">
        <f t="shared" si="144"/>
        <v>3.8759689922480618</v>
      </c>
      <c r="BL14" s="11">
        <f t="shared" si="144"/>
        <v>85.658914728682163</v>
      </c>
      <c r="BM14" s="11">
        <f t="shared" si="144"/>
        <v>2.3255813953488373</v>
      </c>
      <c r="BN14" s="11">
        <f t="shared" si="144"/>
        <v>4.6511627906976747</v>
      </c>
      <c r="BO14" s="11">
        <f t="shared" si="144"/>
        <v>3.4883720930232558</v>
      </c>
      <c r="BP14" s="10">
        <f t="shared" si="145"/>
        <v>258</v>
      </c>
      <c r="BQ14" s="11">
        <f t="shared" si="146"/>
        <v>13.953488372093023</v>
      </c>
      <c r="BR14" s="11">
        <f t="shared" si="146"/>
        <v>28.68217054263566</v>
      </c>
      <c r="BS14" s="11">
        <f t="shared" si="146"/>
        <v>28.294573643410853</v>
      </c>
      <c r="BT14" s="11">
        <f t="shared" si="146"/>
        <v>18.217054263565892</v>
      </c>
      <c r="BU14" s="11">
        <f t="shared" si="146"/>
        <v>10.852713178294573</v>
      </c>
      <c r="BV14" s="38">
        <f t="shared" si="147"/>
        <v>30.990917195231905</v>
      </c>
      <c r="BW14" s="10">
        <f t="shared" si="147"/>
        <v>258</v>
      </c>
      <c r="BX14" s="11">
        <f t="shared" si="148"/>
        <v>56.201550387596896</v>
      </c>
      <c r="BY14" s="11">
        <f t="shared" si="148"/>
        <v>24.031007751937985</v>
      </c>
      <c r="BZ14" s="11">
        <f t="shared" si="148"/>
        <v>10.465116279069768</v>
      </c>
      <c r="CA14" s="11">
        <f t="shared" si="148"/>
        <v>1.5503875968992249</v>
      </c>
      <c r="CB14" s="11">
        <f t="shared" si="148"/>
        <v>1.9379844961240309</v>
      </c>
      <c r="CC14" s="11">
        <f t="shared" si="148"/>
        <v>5.8139534883720927</v>
      </c>
      <c r="CD14" s="38">
        <f t="shared" si="149"/>
        <v>1.6213991769547325</v>
      </c>
      <c r="CE14" s="10">
        <f t="shared" si="150"/>
        <v>258</v>
      </c>
      <c r="CF14" s="11">
        <f t="shared" si="151"/>
        <v>61.627906976744185</v>
      </c>
      <c r="CG14" s="11">
        <f t="shared" si="151"/>
        <v>22.868217054263564</v>
      </c>
      <c r="CH14" s="11">
        <f t="shared" si="151"/>
        <v>3.1007751937984498</v>
      </c>
      <c r="CI14" s="11">
        <f t="shared" si="151"/>
        <v>12.403100775193799</v>
      </c>
      <c r="CJ14" s="10">
        <f t="shared" si="152"/>
        <v>258</v>
      </c>
      <c r="CK14" s="11">
        <f t="shared" si="153"/>
        <v>28.68217054263566</v>
      </c>
      <c r="CL14" s="11">
        <f t="shared" si="153"/>
        <v>64.728682170542641</v>
      </c>
      <c r="CM14" s="11">
        <f t="shared" si="153"/>
        <v>0</v>
      </c>
      <c r="CN14" s="11">
        <f t="shared" si="153"/>
        <v>0.38759689922480622</v>
      </c>
      <c r="CO14" s="11">
        <f t="shared" si="153"/>
        <v>6.2015503875968996</v>
      </c>
      <c r="CP14" s="10">
        <f t="shared" ref="CP14" si="210">CP28</f>
        <v>258</v>
      </c>
      <c r="CQ14" s="11">
        <f t="shared" ref="CQ14:CT14" si="211">IF($CP14=0,0,CQ28/$CP14*100)</f>
        <v>12.790697674418606</v>
      </c>
      <c r="CR14" s="11">
        <f t="shared" si="211"/>
        <v>21.31782945736434</v>
      </c>
      <c r="CS14" s="11">
        <f t="shared" si="211"/>
        <v>12.790697674418606</v>
      </c>
      <c r="CT14" s="11">
        <f t="shared" si="211"/>
        <v>53.100775193798455</v>
      </c>
      <c r="CU14" s="10">
        <f t="shared" si="156"/>
        <v>258</v>
      </c>
      <c r="CV14" s="11">
        <f t="shared" si="64"/>
        <v>84.883720930232556</v>
      </c>
      <c r="CW14" s="11">
        <f t="shared" si="64"/>
        <v>5.0387596899224807</v>
      </c>
      <c r="CX14" s="11">
        <f t="shared" si="64"/>
        <v>0.77519379844961245</v>
      </c>
      <c r="CY14" s="11">
        <f t="shared" si="64"/>
        <v>1.5503875968992249</v>
      </c>
      <c r="CZ14" s="11">
        <f t="shared" si="64"/>
        <v>4.2635658914728678</v>
      </c>
      <c r="DA14" s="11">
        <f t="shared" si="64"/>
        <v>3.4883720930232558</v>
      </c>
      <c r="DB14" s="10">
        <f t="shared" si="157"/>
        <v>258</v>
      </c>
      <c r="DC14" s="11">
        <f t="shared" si="158"/>
        <v>12.015503875968992</v>
      </c>
      <c r="DD14" s="11">
        <f t="shared" si="158"/>
        <v>3.1007751937984498</v>
      </c>
      <c r="DE14" s="11">
        <f t="shared" si="158"/>
        <v>6.2015503875968996</v>
      </c>
      <c r="DF14" s="11">
        <f t="shared" si="158"/>
        <v>31.007751937984494</v>
      </c>
      <c r="DG14" s="11">
        <f t="shared" si="158"/>
        <v>34.883720930232556</v>
      </c>
      <c r="DH14" s="11">
        <f t="shared" si="158"/>
        <v>0.38759689922480622</v>
      </c>
      <c r="DI14" s="11">
        <f t="shared" si="158"/>
        <v>0.77519379844961245</v>
      </c>
      <c r="DJ14" s="11">
        <f t="shared" si="158"/>
        <v>11.627906976744185</v>
      </c>
      <c r="DK14" s="10">
        <f t="shared" si="159"/>
        <v>258</v>
      </c>
      <c r="DL14" s="11">
        <f t="shared" si="160"/>
        <v>3.4883720930232558</v>
      </c>
      <c r="DM14" s="11">
        <f t="shared" si="160"/>
        <v>55.813953488372093</v>
      </c>
      <c r="DN14" s="11">
        <f t="shared" si="160"/>
        <v>31.395348837209301</v>
      </c>
      <c r="DO14" s="11">
        <f t="shared" si="160"/>
        <v>9.3023255813953494</v>
      </c>
      <c r="DP14" s="10">
        <f t="shared" si="123"/>
        <v>74</v>
      </c>
      <c r="DQ14" s="11">
        <f t="shared" si="161"/>
        <v>13.513513513513514</v>
      </c>
      <c r="DR14" s="11">
        <f t="shared" si="161"/>
        <v>51.351351351351347</v>
      </c>
      <c r="DS14" s="11">
        <f t="shared" si="161"/>
        <v>18.918918918918919</v>
      </c>
      <c r="DT14" s="11">
        <f t="shared" si="161"/>
        <v>16.216216216216218</v>
      </c>
      <c r="DU14" s="38">
        <f t="shared" si="162"/>
        <v>25.952702702702702</v>
      </c>
      <c r="DV14" s="10">
        <f t="shared" si="162"/>
        <v>258</v>
      </c>
      <c r="DW14" s="11">
        <f t="shared" si="163"/>
        <v>27.131782945736433</v>
      </c>
      <c r="DX14" s="11">
        <f t="shared" si="163"/>
        <v>32.945736434108525</v>
      </c>
      <c r="DY14" s="11">
        <f t="shared" si="163"/>
        <v>14.34108527131783</v>
      </c>
      <c r="DZ14" s="11">
        <f t="shared" si="163"/>
        <v>5.4263565891472867</v>
      </c>
      <c r="EA14" s="11">
        <f t="shared" si="163"/>
        <v>2.3255813953488373</v>
      </c>
      <c r="EB14" s="11">
        <f t="shared" si="163"/>
        <v>5.0387596899224807</v>
      </c>
      <c r="EC14" s="11">
        <f t="shared" si="163"/>
        <v>12.790697674418606</v>
      </c>
      <c r="ED14" s="38">
        <f t="shared" si="164"/>
        <v>18.786666666666665</v>
      </c>
      <c r="EE14" s="10">
        <f t="shared" si="164"/>
        <v>258</v>
      </c>
      <c r="EF14" s="11">
        <f t="shared" si="165"/>
        <v>52.325581395348841</v>
      </c>
      <c r="EG14" s="11">
        <f t="shared" si="165"/>
        <v>37.596899224806201</v>
      </c>
      <c r="EH14" s="11">
        <f t="shared" si="165"/>
        <v>0.77519379844961245</v>
      </c>
      <c r="EI14" s="11">
        <f t="shared" si="165"/>
        <v>9.3023255813953494</v>
      </c>
      <c r="EJ14" s="10">
        <f t="shared" si="166"/>
        <v>258</v>
      </c>
      <c r="EK14" s="11">
        <f t="shared" si="167"/>
        <v>49.612403100775197</v>
      </c>
      <c r="EL14" s="11">
        <f t="shared" si="167"/>
        <v>17.441860465116278</v>
      </c>
      <c r="EM14" s="11">
        <f t="shared" si="167"/>
        <v>11.24031007751938</v>
      </c>
      <c r="EN14" s="11">
        <f t="shared" si="167"/>
        <v>21.705426356589147</v>
      </c>
      <c r="EO14" s="10">
        <f t="shared" si="168"/>
        <v>45</v>
      </c>
      <c r="EP14" s="11">
        <f t="shared" si="169"/>
        <v>20</v>
      </c>
      <c r="EQ14" s="11">
        <f t="shared" si="169"/>
        <v>13.333333333333334</v>
      </c>
      <c r="ER14" s="11">
        <f t="shared" si="169"/>
        <v>22.222222222222221</v>
      </c>
      <c r="ES14" s="11">
        <f t="shared" si="169"/>
        <v>13.333333333333334</v>
      </c>
      <c r="ET14" s="11">
        <f t="shared" si="169"/>
        <v>0</v>
      </c>
      <c r="EU14" s="11">
        <f t="shared" si="169"/>
        <v>31.111111111111111</v>
      </c>
      <c r="EV14" s="47">
        <f t="shared" si="170"/>
        <v>16725.806451612902</v>
      </c>
      <c r="EW14" s="10">
        <f t="shared" si="170"/>
        <v>170</v>
      </c>
      <c r="EX14" s="11">
        <f t="shared" si="171"/>
        <v>7.6470588235294121</v>
      </c>
      <c r="EY14" s="11">
        <f t="shared" si="171"/>
        <v>15.294117647058824</v>
      </c>
      <c r="EZ14" s="11">
        <f t="shared" si="171"/>
        <v>24.117647058823529</v>
      </c>
      <c r="FA14" s="11">
        <f t="shared" si="171"/>
        <v>18.235294117647058</v>
      </c>
      <c r="FB14" s="11">
        <f t="shared" si="171"/>
        <v>20</v>
      </c>
      <c r="FC14" s="11">
        <f t="shared" si="171"/>
        <v>14.705882352941178</v>
      </c>
      <c r="FD14" s="47">
        <f t="shared" si="172"/>
        <v>300358.66666666663</v>
      </c>
      <c r="FE14" s="10">
        <f t="shared" si="172"/>
        <v>258</v>
      </c>
      <c r="FF14" s="21">
        <f t="shared" si="173"/>
        <v>57.36434108527132</v>
      </c>
      <c r="FG14" s="22">
        <f t="shared" si="173"/>
        <v>42.63565891472868</v>
      </c>
      <c r="FH14" s="21">
        <f t="shared" si="173"/>
        <v>63.565891472868216</v>
      </c>
      <c r="FI14" s="22">
        <f t="shared" si="173"/>
        <v>36.434108527131784</v>
      </c>
      <c r="FJ14" s="21">
        <f t="shared" si="173"/>
        <v>53.875968992248055</v>
      </c>
      <c r="FK14" s="22">
        <f t="shared" si="173"/>
        <v>46.124031007751938</v>
      </c>
      <c r="FL14" s="10">
        <f t="shared" si="174"/>
        <v>258</v>
      </c>
      <c r="FM14" s="21">
        <f t="shared" si="175"/>
        <v>51.162790697674424</v>
      </c>
      <c r="FN14" s="22">
        <f t="shared" si="175"/>
        <v>48.837209302325576</v>
      </c>
      <c r="FO14" s="21">
        <f t="shared" si="175"/>
        <v>72.093023255813947</v>
      </c>
      <c r="FP14" s="22">
        <f t="shared" si="175"/>
        <v>27.906976744186046</v>
      </c>
      <c r="FQ14" s="21">
        <f t="shared" si="175"/>
        <v>54.651162790697668</v>
      </c>
      <c r="FR14" s="22">
        <f t="shared" si="175"/>
        <v>45.348837209302324</v>
      </c>
      <c r="FS14" s="10">
        <f t="shared" si="176"/>
        <v>258</v>
      </c>
      <c r="FT14" s="11">
        <f t="shared" si="177"/>
        <v>3.4883720930232558</v>
      </c>
      <c r="FU14" s="11">
        <f t="shared" si="177"/>
        <v>21.31782945736434</v>
      </c>
      <c r="FV14" s="11">
        <f t="shared" si="177"/>
        <v>45.736434108527128</v>
      </c>
      <c r="FW14" s="11">
        <f t="shared" si="177"/>
        <v>20.930232558139537</v>
      </c>
      <c r="FX14" s="11">
        <f t="shared" si="177"/>
        <v>8.5271317829457356</v>
      </c>
      <c r="FY14" s="10">
        <f t="shared" si="178"/>
        <v>258</v>
      </c>
      <c r="FZ14" s="11">
        <f t="shared" si="179"/>
        <v>67.054263565891475</v>
      </c>
      <c r="GA14" s="11">
        <f t="shared" si="179"/>
        <v>5.0387596899224807</v>
      </c>
      <c r="GB14" s="11">
        <f t="shared" si="179"/>
        <v>1.5503875968992249</v>
      </c>
      <c r="GC14" s="11">
        <f t="shared" si="179"/>
        <v>0.77519379844961245</v>
      </c>
      <c r="GD14" s="11">
        <f t="shared" si="179"/>
        <v>1.5503875968992249</v>
      </c>
      <c r="GE14" s="11">
        <f t="shared" si="179"/>
        <v>3.1007751937984498</v>
      </c>
      <c r="GF14" s="11">
        <f t="shared" si="179"/>
        <v>20.930232558139537</v>
      </c>
      <c r="GG14" s="87">
        <f t="shared" si="180"/>
        <v>5.3431372549019605</v>
      </c>
      <c r="GH14" s="10">
        <f t="shared" si="180"/>
        <v>258</v>
      </c>
      <c r="GI14" s="11">
        <f t="shared" si="181"/>
        <v>72.868217054263567</v>
      </c>
      <c r="GJ14" s="11">
        <f t="shared" si="181"/>
        <v>1.1627906976744187</v>
      </c>
      <c r="GK14" s="11">
        <f t="shared" si="181"/>
        <v>1.5503875968992249</v>
      </c>
      <c r="GL14" s="11">
        <f t="shared" si="181"/>
        <v>0</v>
      </c>
      <c r="GM14" s="11">
        <f t="shared" si="181"/>
        <v>0.77519379844961245</v>
      </c>
      <c r="GN14" s="11">
        <f t="shared" si="181"/>
        <v>23.643410852713178</v>
      </c>
      <c r="GO14" s="87">
        <f t="shared" si="182"/>
        <v>0.20812182741116753</v>
      </c>
      <c r="GP14" s="10">
        <f t="shared" si="182"/>
        <v>258</v>
      </c>
      <c r="GQ14" s="11">
        <f t="shared" si="183"/>
        <v>79.069767441860463</v>
      </c>
      <c r="GR14" s="11">
        <f t="shared" si="183"/>
        <v>0.38759689922480622</v>
      </c>
      <c r="GS14" s="11">
        <f t="shared" si="183"/>
        <v>0</v>
      </c>
      <c r="GT14" s="11">
        <f t="shared" si="183"/>
        <v>0</v>
      </c>
      <c r="GU14" s="11">
        <f t="shared" si="183"/>
        <v>0</v>
      </c>
      <c r="GV14" s="11">
        <f t="shared" si="183"/>
        <v>20.54263565891473</v>
      </c>
      <c r="GW14" s="87">
        <f t="shared" si="184"/>
        <v>4.8780487804878049E-3</v>
      </c>
      <c r="GX14" s="10">
        <f t="shared" si="184"/>
        <v>258</v>
      </c>
      <c r="GY14" s="11">
        <f t="shared" si="185"/>
        <v>23.255813953488371</v>
      </c>
      <c r="GZ14" s="11">
        <f t="shared" si="185"/>
        <v>27.519379844961239</v>
      </c>
      <c r="HA14" s="11">
        <f t="shared" si="185"/>
        <v>18.217054263565892</v>
      </c>
      <c r="HB14" s="11">
        <f t="shared" si="185"/>
        <v>31.007751937984494</v>
      </c>
      <c r="HC14" s="38">
        <f t="shared" si="186"/>
        <v>4.106741573033708</v>
      </c>
      <c r="HD14" s="10">
        <f t="shared" si="186"/>
        <v>258</v>
      </c>
      <c r="HE14" s="11">
        <f t="shared" si="187"/>
        <v>26.744186046511626</v>
      </c>
      <c r="HF14" s="11">
        <f t="shared" si="187"/>
        <v>9.6899224806201563</v>
      </c>
      <c r="HG14" s="11">
        <f t="shared" si="187"/>
        <v>13.953488372093023</v>
      </c>
      <c r="HH14" s="11">
        <f t="shared" si="187"/>
        <v>49.612403100775197</v>
      </c>
      <c r="HI14" s="38">
        <f t="shared" si="188"/>
        <v>1.9076923076923078</v>
      </c>
      <c r="HJ14" s="10">
        <f t="shared" si="188"/>
        <v>258</v>
      </c>
      <c r="HK14" s="11">
        <f t="shared" si="189"/>
        <v>21.31782945736434</v>
      </c>
      <c r="HL14" s="11">
        <f t="shared" si="189"/>
        <v>67.829457364341081</v>
      </c>
      <c r="HM14" s="11">
        <f t="shared" si="189"/>
        <v>10.852713178294573</v>
      </c>
      <c r="HN14" s="10">
        <f t="shared" si="190"/>
        <v>258</v>
      </c>
      <c r="HO14" s="11">
        <f t="shared" si="191"/>
        <v>27.519379844961239</v>
      </c>
      <c r="HP14" s="11">
        <f t="shared" si="191"/>
        <v>8.1395348837209305</v>
      </c>
      <c r="HQ14" s="11">
        <f t="shared" si="191"/>
        <v>10.077519379844961</v>
      </c>
      <c r="HR14" s="11">
        <f t="shared" si="191"/>
        <v>10.465116279069768</v>
      </c>
      <c r="HS14" s="11">
        <f t="shared" si="191"/>
        <v>8.9147286821705425</v>
      </c>
      <c r="HT14" s="11">
        <f t="shared" si="191"/>
        <v>34.883720930232556</v>
      </c>
      <c r="HU14" s="38">
        <f t="shared" si="192"/>
        <v>2.0297619047619047</v>
      </c>
      <c r="HV14" s="10">
        <f t="shared" si="192"/>
        <v>186</v>
      </c>
      <c r="HW14" s="11">
        <f t="shared" si="193"/>
        <v>53.763440860215049</v>
      </c>
      <c r="HX14" s="11">
        <f t="shared" si="193"/>
        <v>22.58064516129032</v>
      </c>
      <c r="HY14" s="11">
        <f t="shared" si="193"/>
        <v>8.6021505376344098</v>
      </c>
      <c r="HZ14" s="11">
        <f t="shared" si="193"/>
        <v>7.5268817204301079</v>
      </c>
      <c r="IA14" s="11">
        <f t="shared" si="193"/>
        <v>1.6129032258064515</v>
      </c>
      <c r="IB14" s="11">
        <f t="shared" si="193"/>
        <v>5.913978494623656</v>
      </c>
      <c r="IC14" s="38">
        <f t="shared" si="194"/>
        <v>0.78285714285714281</v>
      </c>
      <c r="ID14" s="10">
        <f t="shared" si="194"/>
        <v>258</v>
      </c>
      <c r="IE14" s="11">
        <f t="shared" si="195"/>
        <v>82.558139534883722</v>
      </c>
      <c r="IF14" s="11">
        <f t="shared" si="195"/>
        <v>12.790697674418606</v>
      </c>
      <c r="IG14" s="11">
        <f t="shared" si="195"/>
        <v>4.6511627906976747</v>
      </c>
      <c r="IH14" s="10">
        <f t="shared" si="196"/>
        <v>258</v>
      </c>
      <c r="II14" s="11">
        <f t="shared" si="197"/>
        <v>59.689922480620147</v>
      </c>
      <c r="IJ14" s="11">
        <f t="shared" si="197"/>
        <v>22.093023255813954</v>
      </c>
      <c r="IK14" s="11">
        <f t="shared" si="197"/>
        <v>7.3643410852713185</v>
      </c>
      <c r="IL14" s="11">
        <f t="shared" si="197"/>
        <v>10.852713178294573</v>
      </c>
      <c r="IM14" s="10">
        <f t="shared" si="198"/>
        <v>258</v>
      </c>
      <c r="IN14" s="11">
        <f t="shared" si="199"/>
        <v>52.713178294573652</v>
      </c>
      <c r="IO14" s="11">
        <f t="shared" si="199"/>
        <v>27.906976744186046</v>
      </c>
      <c r="IP14" s="11">
        <f t="shared" si="199"/>
        <v>9.6899224806201563</v>
      </c>
      <c r="IQ14" s="11">
        <f t="shared" si="199"/>
        <v>9.6899224806201563</v>
      </c>
    </row>
    <row r="15" spans="1:251" ht="15" hidden="1" customHeight="1" x14ac:dyDescent="0.15"/>
    <row r="16" spans="1:251" ht="15" hidden="1" customHeight="1" x14ac:dyDescent="0.15"/>
    <row r="17" spans="1:251" ht="15" hidden="1" customHeight="1" x14ac:dyDescent="0.15"/>
    <row r="18" spans="1:251" ht="15" hidden="1" customHeight="1" x14ac:dyDescent="0.15">
      <c r="A18" s="35" t="s">
        <v>0</v>
      </c>
      <c r="B18" s="36"/>
      <c r="C18" s="41">
        <v>1148</v>
      </c>
      <c r="D18" s="41">
        <v>186</v>
      </c>
      <c r="E18" s="41">
        <v>95</v>
      </c>
      <c r="F18" s="41">
        <v>161</v>
      </c>
      <c r="G18" s="41">
        <v>706</v>
      </c>
      <c r="H18" s="41">
        <v>1148</v>
      </c>
      <c r="I18" s="41">
        <v>206</v>
      </c>
      <c r="J18" s="41">
        <v>176</v>
      </c>
      <c r="K18" s="41">
        <v>599</v>
      </c>
      <c r="L18" s="41">
        <v>167</v>
      </c>
      <c r="M18" s="41">
        <v>1148</v>
      </c>
      <c r="N18" s="41">
        <v>35</v>
      </c>
      <c r="O18" s="41">
        <v>44</v>
      </c>
      <c r="P18" s="41">
        <v>53</v>
      </c>
      <c r="Q18" s="41">
        <v>50</v>
      </c>
      <c r="R18" s="41">
        <v>95</v>
      </c>
      <c r="S18" s="41">
        <v>115</v>
      </c>
      <c r="T18" s="41">
        <v>188</v>
      </c>
      <c r="U18" s="41">
        <v>568</v>
      </c>
      <c r="V18" s="41">
        <v>1148</v>
      </c>
      <c r="W18" s="41">
        <v>563</v>
      </c>
      <c r="X18" s="41">
        <v>157</v>
      </c>
      <c r="Y18" s="41">
        <v>129</v>
      </c>
      <c r="Z18" s="41">
        <v>187</v>
      </c>
      <c r="AA18" s="41">
        <v>65</v>
      </c>
      <c r="AB18" s="41">
        <v>47</v>
      </c>
      <c r="AC18" s="41">
        <v>1148</v>
      </c>
      <c r="AD18" s="41">
        <v>670</v>
      </c>
      <c r="AE18" s="41">
        <v>287</v>
      </c>
      <c r="AF18" s="41">
        <v>89</v>
      </c>
      <c r="AG18" s="41">
        <v>102</v>
      </c>
      <c r="AH18" s="41">
        <v>1148</v>
      </c>
      <c r="AI18" s="41">
        <v>278</v>
      </c>
      <c r="AJ18" s="41">
        <v>106</v>
      </c>
      <c r="AK18" s="41">
        <v>718</v>
      </c>
      <c r="AL18" s="41">
        <v>46</v>
      </c>
      <c r="AM18" s="41">
        <v>1148</v>
      </c>
      <c r="AN18" s="41">
        <v>1078</v>
      </c>
      <c r="AO18" s="41">
        <v>44</v>
      </c>
      <c r="AP18" s="41">
        <v>26</v>
      </c>
      <c r="AQ18" s="41">
        <v>1148</v>
      </c>
      <c r="AR18" s="41">
        <v>1064</v>
      </c>
      <c r="AS18" s="41">
        <v>68</v>
      </c>
      <c r="AT18" s="41">
        <v>16</v>
      </c>
      <c r="AU18" s="41">
        <v>1148</v>
      </c>
      <c r="AV18" s="41">
        <v>74</v>
      </c>
      <c r="AW18" s="41">
        <v>337</v>
      </c>
      <c r="AX18" s="41">
        <v>363</v>
      </c>
      <c r="AY18" s="41">
        <v>122</v>
      </c>
      <c r="AZ18" s="41">
        <v>32</v>
      </c>
      <c r="BA18" s="41">
        <v>220</v>
      </c>
      <c r="BB18" s="41">
        <v>4.2272629310344829</v>
      </c>
      <c r="BC18" s="41">
        <v>1148</v>
      </c>
      <c r="BD18" s="41">
        <v>85</v>
      </c>
      <c r="BE18" s="41">
        <v>584</v>
      </c>
      <c r="BF18" s="41">
        <v>362</v>
      </c>
      <c r="BG18" s="41">
        <v>81</v>
      </c>
      <c r="BH18" s="41">
        <v>36</v>
      </c>
      <c r="BI18" s="41">
        <v>9.944544364508392</v>
      </c>
      <c r="BJ18" s="41">
        <v>1148</v>
      </c>
      <c r="BK18" s="41">
        <v>23</v>
      </c>
      <c r="BL18" s="41">
        <v>1006</v>
      </c>
      <c r="BM18" s="41">
        <v>35</v>
      </c>
      <c r="BN18" s="41">
        <v>50</v>
      </c>
      <c r="BO18" s="41">
        <v>34</v>
      </c>
      <c r="BP18" s="41">
        <v>1148</v>
      </c>
      <c r="BQ18" s="41">
        <v>173</v>
      </c>
      <c r="BR18" s="41">
        <v>363</v>
      </c>
      <c r="BS18" s="41">
        <v>334</v>
      </c>
      <c r="BT18" s="41">
        <v>223</v>
      </c>
      <c r="BU18" s="41">
        <v>55</v>
      </c>
      <c r="BV18" s="41">
        <v>30.866462793794646</v>
      </c>
      <c r="BW18" s="41">
        <v>1148</v>
      </c>
      <c r="BX18" s="41">
        <v>763</v>
      </c>
      <c r="BY18" s="41">
        <v>227</v>
      </c>
      <c r="BZ18" s="41">
        <v>81</v>
      </c>
      <c r="CA18" s="41">
        <v>16</v>
      </c>
      <c r="CB18" s="41">
        <v>15</v>
      </c>
      <c r="CC18" s="41">
        <v>46</v>
      </c>
      <c r="CD18" s="41">
        <v>1.4618874773139745</v>
      </c>
      <c r="CE18" s="41">
        <v>1148</v>
      </c>
      <c r="CF18" s="41">
        <v>762</v>
      </c>
      <c r="CG18" s="41">
        <v>287</v>
      </c>
      <c r="CH18" s="41">
        <v>25</v>
      </c>
      <c r="CI18" s="41">
        <v>74</v>
      </c>
      <c r="CJ18" s="41">
        <v>1148</v>
      </c>
      <c r="CK18" s="41">
        <v>333</v>
      </c>
      <c r="CL18" s="41">
        <v>759</v>
      </c>
      <c r="CM18" s="41">
        <v>3</v>
      </c>
      <c r="CN18" s="41">
        <v>10</v>
      </c>
      <c r="CO18" s="41">
        <v>43</v>
      </c>
      <c r="CP18" s="41">
        <v>1148</v>
      </c>
      <c r="CQ18" s="41">
        <v>199</v>
      </c>
      <c r="CR18" s="41">
        <v>239</v>
      </c>
      <c r="CS18" s="41">
        <v>154</v>
      </c>
      <c r="CT18" s="41">
        <v>556</v>
      </c>
      <c r="CU18" s="41">
        <v>1148</v>
      </c>
      <c r="CV18" s="41">
        <v>990</v>
      </c>
      <c r="CW18" s="41">
        <v>56</v>
      </c>
      <c r="CX18" s="41">
        <v>24</v>
      </c>
      <c r="CY18" s="41">
        <v>15</v>
      </c>
      <c r="CZ18" s="41">
        <v>35</v>
      </c>
      <c r="DA18" s="41">
        <v>28</v>
      </c>
      <c r="DB18" s="41">
        <v>1148</v>
      </c>
      <c r="DC18" s="41">
        <v>105</v>
      </c>
      <c r="DD18" s="41">
        <v>34</v>
      </c>
      <c r="DE18" s="41">
        <v>90</v>
      </c>
      <c r="DF18" s="41">
        <v>371</v>
      </c>
      <c r="DG18" s="41">
        <v>405</v>
      </c>
      <c r="DH18" s="41">
        <v>19</v>
      </c>
      <c r="DI18" s="41">
        <v>12</v>
      </c>
      <c r="DJ18" s="41">
        <v>112</v>
      </c>
      <c r="DK18" s="41">
        <v>1148</v>
      </c>
      <c r="DL18" s="41">
        <v>21</v>
      </c>
      <c r="DM18" s="41">
        <v>691</v>
      </c>
      <c r="DN18" s="41">
        <v>369</v>
      </c>
      <c r="DO18" s="41">
        <v>67</v>
      </c>
      <c r="DP18" s="41">
        <v>307</v>
      </c>
      <c r="DQ18" s="41">
        <v>56</v>
      </c>
      <c r="DR18" s="41">
        <v>169</v>
      </c>
      <c r="DS18" s="41">
        <v>40</v>
      </c>
      <c r="DT18" s="41">
        <v>42</v>
      </c>
      <c r="DU18" s="41">
        <v>19.131107491856678</v>
      </c>
      <c r="DV18" s="41">
        <v>1148</v>
      </c>
      <c r="DW18" s="41">
        <v>347</v>
      </c>
      <c r="DX18" s="41">
        <v>447</v>
      </c>
      <c r="DY18" s="41">
        <v>148</v>
      </c>
      <c r="DZ18" s="41">
        <v>58</v>
      </c>
      <c r="EA18" s="41">
        <v>16</v>
      </c>
      <c r="EB18" s="41">
        <v>24</v>
      </c>
      <c r="EC18" s="41">
        <v>108</v>
      </c>
      <c r="ED18" s="41">
        <v>13.324240384615386</v>
      </c>
      <c r="EE18" s="41">
        <v>1148</v>
      </c>
      <c r="EF18" s="41">
        <v>578</v>
      </c>
      <c r="EG18" s="41">
        <v>459</v>
      </c>
      <c r="EH18" s="41">
        <v>24</v>
      </c>
      <c r="EI18" s="41">
        <v>87</v>
      </c>
      <c r="EJ18" s="41">
        <v>1148</v>
      </c>
      <c r="EK18" s="41">
        <v>653</v>
      </c>
      <c r="EL18" s="41">
        <v>171</v>
      </c>
      <c r="EM18" s="41">
        <v>117</v>
      </c>
      <c r="EN18" s="41">
        <v>207</v>
      </c>
      <c r="EO18" s="41">
        <v>171</v>
      </c>
      <c r="EP18" s="41">
        <v>15</v>
      </c>
      <c r="EQ18" s="41">
        <v>54</v>
      </c>
      <c r="ER18" s="41">
        <v>34</v>
      </c>
      <c r="ES18" s="41">
        <v>19</v>
      </c>
      <c r="ET18" s="41">
        <v>7</v>
      </c>
      <c r="EU18" s="41">
        <v>42</v>
      </c>
      <c r="EV18" s="41">
        <v>18600.77519379845</v>
      </c>
      <c r="EW18" s="41">
        <v>811</v>
      </c>
      <c r="EX18" s="41">
        <v>66</v>
      </c>
      <c r="EY18" s="41">
        <v>168</v>
      </c>
      <c r="EZ18" s="41">
        <v>212</v>
      </c>
      <c r="FA18" s="41">
        <v>140</v>
      </c>
      <c r="FB18" s="41">
        <v>124</v>
      </c>
      <c r="FC18" s="41">
        <v>101</v>
      </c>
      <c r="FD18" s="41">
        <v>267350.42347417842</v>
      </c>
      <c r="FE18" s="41">
        <v>1148</v>
      </c>
      <c r="FF18" s="41">
        <v>738</v>
      </c>
      <c r="FG18" s="41">
        <v>410</v>
      </c>
      <c r="FH18" s="41">
        <v>829</v>
      </c>
      <c r="FI18" s="41">
        <v>319</v>
      </c>
      <c r="FJ18" s="41">
        <v>739</v>
      </c>
      <c r="FK18" s="41">
        <v>409</v>
      </c>
      <c r="FL18" s="41">
        <v>1148</v>
      </c>
      <c r="FM18" s="41">
        <v>673</v>
      </c>
      <c r="FN18" s="41">
        <v>475</v>
      </c>
      <c r="FO18" s="41">
        <v>869</v>
      </c>
      <c r="FP18" s="41">
        <v>279</v>
      </c>
      <c r="FQ18" s="41">
        <v>711</v>
      </c>
      <c r="FR18" s="41">
        <v>437</v>
      </c>
      <c r="FS18" s="41">
        <v>1148</v>
      </c>
      <c r="FT18" s="41">
        <v>34</v>
      </c>
      <c r="FU18" s="41">
        <v>244</v>
      </c>
      <c r="FV18" s="41">
        <v>517</v>
      </c>
      <c r="FW18" s="41">
        <v>282</v>
      </c>
      <c r="FX18" s="41">
        <v>71</v>
      </c>
      <c r="FY18" s="41">
        <v>1148</v>
      </c>
      <c r="FZ18" s="41">
        <v>820</v>
      </c>
      <c r="GA18" s="41">
        <v>71</v>
      </c>
      <c r="GB18" s="41">
        <v>24</v>
      </c>
      <c r="GC18" s="41">
        <v>31</v>
      </c>
      <c r="GD18" s="41">
        <v>25</v>
      </c>
      <c r="GE18" s="41">
        <v>23</v>
      </c>
      <c r="GF18" s="41">
        <v>154</v>
      </c>
      <c r="GG18" s="41">
        <v>3.6951710261569417</v>
      </c>
      <c r="GH18" s="41">
        <v>1148</v>
      </c>
      <c r="GI18" s="41">
        <v>948</v>
      </c>
      <c r="GJ18" s="41">
        <v>13</v>
      </c>
      <c r="GK18" s="41">
        <v>14</v>
      </c>
      <c r="GL18" s="41">
        <v>4</v>
      </c>
      <c r="GM18" s="41">
        <v>8</v>
      </c>
      <c r="GN18" s="41">
        <v>161</v>
      </c>
      <c r="GO18" s="41">
        <v>0.23302938196555217</v>
      </c>
      <c r="GP18" s="41">
        <v>1148</v>
      </c>
      <c r="GQ18" s="41">
        <v>997</v>
      </c>
      <c r="GR18" s="41">
        <v>1</v>
      </c>
      <c r="GS18" s="41">
        <v>1</v>
      </c>
      <c r="GT18" s="41">
        <v>1</v>
      </c>
      <c r="GU18" s="41">
        <v>1</v>
      </c>
      <c r="GV18" s="41">
        <v>147</v>
      </c>
      <c r="GW18" s="41">
        <v>9.99000999000999E-3</v>
      </c>
      <c r="GX18" s="41">
        <v>1148</v>
      </c>
      <c r="GY18" s="41">
        <v>257</v>
      </c>
      <c r="GZ18" s="41">
        <v>379</v>
      </c>
      <c r="HA18" s="41">
        <v>228</v>
      </c>
      <c r="HB18" s="41">
        <v>284</v>
      </c>
      <c r="HC18" s="41">
        <v>4.2615740740740744</v>
      </c>
      <c r="HD18" s="41">
        <v>1148</v>
      </c>
      <c r="HE18" s="41">
        <v>321</v>
      </c>
      <c r="HF18" s="41">
        <v>144</v>
      </c>
      <c r="HG18" s="41">
        <v>190</v>
      </c>
      <c r="HH18" s="41">
        <v>493</v>
      </c>
      <c r="HI18" s="41">
        <v>1.9725190839694657</v>
      </c>
      <c r="HJ18" s="41">
        <v>1148</v>
      </c>
      <c r="HK18" s="41">
        <v>266</v>
      </c>
      <c r="HL18" s="41">
        <v>799</v>
      </c>
      <c r="HM18" s="41">
        <v>83</v>
      </c>
      <c r="HN18" s="41">
        <v>1148</v>
      </c>
      <c r="HO18" s="41">
        <v>367</v>
      </c>
      <c r="HP18" s="41">
        <v>147</v>
      </c>
      <c r="HQ18" s="41">
        <v>126</v>
      </c>
      <c r="HR18" s="41">
        <v>128</v>
      </c>
      <c r="HS18" s="41">
        <v>93</v>
      </c>
      <c r="HT18" s="41">
        <v>287</v>
      </c>
      <c r="HU18" s="41">
        <v>1.8118466898954704</v>
      </c>
      <c r="HV18" s="41">
        <v>799</v>
      </c>
      <c r="HW18" s="41">
        <v>404</v>
      </c>
      <c r="HX18" s="41">
        <v>229</v>
      </c>
      <c r="HY18" s="41">
        <v>78</v>
      </c>
      <c r="HZ18" s="41">
        <v>41</v>
      </c>
      <c r="IA18" s="41">
        <v>13</v>
      </c>
      <c r="IB18" s="41">
        <v>34</v>
      </c>
      <c r="IC18" s="41">
        <v>0.7686274509803922</v>
      </c>
      <c r="ID18" s="41">
        <v>1148</v>
      </c>
      <c r="IE18" s="41">
        <v>953</v>
      </c>
      <c r="IF18" s="41">
        <v>142</v>
      </c>
      <c r="IG18" s="41">
        <v>53</v>
      </c>
      <c r="IH18" s="41">
        <v>1148</v>
      </c>
      <c r="II18" s="41">
        <v>681</v>
      </c>
      <c r="IJ18" s="41">
        <v>283</v>
      </c>
      <c r="IK18" s="41">
        <v>101</v>
      </c>
      <c r="IL18" s="41">
        <v>83</v>
      </c>
      <c r="IM18" s="41">
        <v>1148</v>
      </c>
      <c r="IN18" s="41">
        <v>588</v>
      </c>
      <c r="IO18" s="41">
        <v>354</v>
      </c>
      <c r="IP18" s="41">
        <v>119</v>
      </c>
      <c r="IQ18" s="41">
        <v>87</v>
      </c>
    </row>
    <row r="19" spans="1:251" ht="15" hidden="1" customHeight="1" x14ac:dyDescent="0.15">
      <c r="A19" s="13"/>
      <c r="B19" s="37"/>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c r="GL19" s="41"/>
      <c r="GM19" s="41"/>
      <c r="GN19" s="41"/>
      <c r="GO19" s="41"/>
      <c r="GP19" s="41"/>
      <c r="GQ19" s="41"/>
      <c r="GR19" s="41"/>
      <c r="GS19" s="41"/>
      <c r="GT19" s="41"/>
      <c r="GU19" s="41"/>
      <c r="GV19" s="41"/>
      <c r="GW19" s="41"/>
      <c r="GX19" s="41"/>
      <c r="GY19" s="41"/>
      <c r="GZ19" s="41"/>
      <c r="HA19" s="41"/>
      <c r="HB19" s="41"/>
      <c r="HC19" s="41"/>
      <c r="HD19" s="41"/>
      <c r="HE19" s="41"/>
      <c r="HF19" s="41"/>
      <c r="HG19" s="41"/>
      <c r="HH19" s="41"/>
      <c r="HI19" s="41"/>
      <c r="HJ19" s="41"/>
      <c r="HK19" s="41"/>
      <c r="HL19" s="41"/>
      <c r="HM19" s="41"/>
      <c r="HN19" s="41"/>
      <c r="HO19" s="41"/>
      <c r="HP19" s="41"/>
      <c r="HQ19" s="41"/>
      <c r="HR19" s="41"/>
      <c r="HS19" s="41"/>
      <c r="HT19" s="41"/>
      <c r="HU19" s="41"/>
      <c r="HV19" s="41"/>
      <c r="HW19" s="41"/>
      <c r="HX19" s="41"/>
      <c r="HY19" s="41"/>
      <c r="HZ19" s="41"/>
      <c r="IA19" s="41"/>
      <c r="IB19" s="41"/>
      <c r="IC19" s="41"/>
      <c r="ID19" s="41"/>
      <c r="IE19" s="41"/>
      <c r="IF19" s="41"/>
      <c r="IG19" s="41"/>
      <c r="IH19" s="41"/>
      <c r="II19" s="41"/>
      <c r="IJ19" s="41"/>
      <c r="IK19" s="41"/>
      <c r="IL19" s="41"/>
      <c r="IM19" s="41"/>
      <c r="IN19" s="41"/>
      <c r="IO19" s="41"/>
      <c r="IP19" s="41"/>
      <c r="IQ19" s="41"/>
    </row>
    <row r="20" spans="1:251" ht="15" hidden="1" customHeight="1" x14ac:dyDescent="0.15">
      <c r="A20" s="2" t="s">
        <v>341</v>
      </c>
      <c r="B20" s="12" t="s">
        <v>107</v>
      </c>
      <c r="C20" s="41">
        <v>20</v>
      </c>
      <c r="D20" s="41">
        <v>3</v>
      </c>
      <c r="E20" s="41">
        <v>3</v>
      </c>
      <c r="F20" s="41">
        <v>2</v>
      </c>
      <c r="G20" s="41">
        <v>12</v>
      </c>
      <c r="H20" s="41">
        <v>20</v>
      </c>
      <c r="I20" s="41">
        <v>3</v>
      </c>
      <c r="J20" s="41">
        <v>4</v>
      </c>
      <c r="K20" s="41">
        <v>9</v>
      </c>
      <c r="L20" s="41">
        <v>4</v>
      </c>
      <c r="M20" s="41">
        <v>20</v>
      </c>
      <c r="N20" s="41">
        <v>1</v>
      </c>
      <c r="O20" s="41">
        <v>0</v>
      </c>
      <c r="P20" s="41">
        <v>2</v>
      </c>
      <c r="Q20" s="41">
        <v>2</v>
      </c>
      <c r="R20" s="41">
        <v>1</v>
      </c>
      <c r="S20" s="41">
        <v>1</v>
      </c>
      <c r="T20" s="41">
        <v>2</v>
      </c>
      <c r="U20" s="41">
        <v>11</v>
      </c>
      <c r="V20" s="41">
        <v>20</v>
      </c>
      <c r="W20" s="41">
        <v>9</v>
      </c>
      <c r="X20" s="41">
        <v>3</v>
      </c>
      <c r="Y20" s="41">
        <v>1</v>
      </c>
      <c r="Z20" s="41">
        <v>4</v>
      </c>
      <c r="AA20" s="41">
        <v>2</v>
      </c>
      <c r="AB20" s="41">
        <v>1</v>
      </c>
      <c r="AC20" s="41">
        <v>20</v>
      </c>
      <c r="AD20" s="41">
        <v>13</v>
      </c>
      <c r="AE20" s="41">
        <v>3</v>
      </c>
      <c r="AF20" s="41">
        <v>3</v>
      </c>
      <c r="AG20" s="41">
        <v>1</v>
      </c>
      <c r="AH20" s="41">
        <v>20</v>
      </c>
      <c r="AI20" s="41">
        <v>1</v>
      </c>
      <c r="AJ20" s="41">
        <v>2</v>
      </c>
      <c r="AK20" s="41">
        <v>16</v>
      </c>
      <c r="AL20" s="41">
        <v>1</v>
      </c>
      <c r="AM20" s="41">
        <v>20</v>
      </c>
      <c r="AN20" s="41">
        <v>20</v>
      </c>
      <c r="AO20" s="41">
        <v>0</v>
      </c>
      <c r="AP20" s="41">
        <v>0</v>
      </c>
      <c r="AQ20" s="41">
        <v>20</v>
      </c>
      <c r="AR20" s="41">
        <v>20</v>
      </c>
      <c r="AS20" s="41">
        <v>0</v>
      </c>
      <c r="AT20" s="41">
        <v>0</v>
      </c>
      <c r="AU20" s="41">
        <v>20</v>
      </c>
      <c r="AV20" s="41">
        <v>3</v>
      </c>
      <c r="AW20" s="41">
        <v>11</v>
      </c>
      <c r="AX20" s="41">
        <v>4</v>
      </c>
      <c r="AY20" s="41">
        <v>0</v>
      </c>
      <c r="AZ20" s="41">
        <v>0</v>
      </c>
      <c r="BA20" s="41">
        <v>2</v>
      </c>
      <c r="BB20" s="41">
        <v>3.1349999999999998</v>
      </c>
      <c r="BC20" s="41">
        <v>20</v>
      </c>
      <c r="BD20" s="41">
        <v>2</v>
      </c>
      <c r="BE20" s="41">
        <v>14</v>
      </c>
      <c r="BF20" s="41">
        <v>2</v>
      </c>
      <c r="BG20" s="41">
        <v>1</v>
      </c>
      <c r="BH20" s="41">
        <v>1</v>
      </c>
      <c r="BI20" s="41">
        <v>9.223684210526315</v>
      </c>
      <c r="BJ20" s="41">
        <v>20</v>
      </c>
      <c r="BK20" s="41">
        <v>0</v>
      </c>
      <c r="BL20" s="41">
        <v>14</v>
      </c>
      <c r="BM20" s="41">
        <v>3</v>
      </c>
      <c r="BN20" s="41">
        <v>3</v>
      </c>
      <c r="BO20" s="41">
        <v>0</v>
      </c>
      <c r="BP20" s="41">
        <v>20</v>
      </c>
      <c r="BQ20" s="41">
        <v>5</v>
      </c>
      <c r="BR20" s="41">
        <v>9</v>
      </c>
      <c r="BS20" s="41">
        <v>4</v>
      </c>
      <c r="BT20" s="41">
        <v>1</v>
      </c>
      <c r="BU20" s="41">
        <v>1</v>
      </c>
      <c r="BV20" s="41">
        <v>25.703053078723794</v>
      </c>
      <c r="BW20" s="41">
        <v>20</v>
      </c>
      <c r="BX20" s="41">
        <v>13</v>
      </c>
      <c r="BY20" s="41">
        <v>4</v>
      </c>
      <c r="BZ20" s="41">
        <v>1</v>
      </c>
      <c r="CA20" s="41">
        <v>0</v>
      </c>
      <c r="CB20" s="41">
        <v>1</v>
      </c>
      <c r="CC20" s="41">
        <v>1</v>
      </c>
      <c r="CD20" s="41">
        <v>1.5263157894736843</v>
      </c>
      <c r="CE20" s="41">
        <v>20</v>
      </c>
      <c r="CF20" s="41">
        <v>13</v>
      </c>
      <c r="CG20" s="41">
        <v>3</v>
      </c>
      <c r="CH20" s="41">
        <v>1</v>
      </c>
      <c r="CI20" s="41">
        <v>3</v>
      </c>
      <c r="CJ20" s="41">
        <v>20</v>
      </c>
      <c r="CK20" s="41">
        <v>3</v>
      </c>
      <c r="CL20" s="41">
        <v>15</v>
      </c>
      <c r="CM20" s="41">
        <v>0</v>
      </c>
      <c r="CN20" s="41">
        <v>0</v>
      </c>
      <c r="CO20" s="41">
        <v>2</v>
      </c>
      <c r="CP20" s="41">
        <v>20</v>
      </c>
      <c r="CQ20" s="41">
        <v>3</v>
      </c>
      <c r="CR20" s="41">
        <v>6</v>
      </c>
      <c r="CS20" s="41">
        <v>1</v>
      </c>
      <c r="CT20" s="41">
        <v>10</v>
      </c>
      <c r="CU20" s="41">
        <v>20</v>
      </c>
      <c r="CV20" s="41">
        <v>17</v>
      </c>
      <c r="CW20" s="41">
        <v>1</v>
      </c>
      <c r="CX20" s="41">
        <v>1</v>
      </c>
      <c r="CY20" s="41">
        <v>0</v>
      </c>
      <c r="CZ20" s="41">
        <v>1</v>
      </c>
      <c r="DA20" s="41">
        <v>0</v>
      </c>
      <c r="DB20" s="41">
        <v>20</v>
      </c>
      <c r="DC20" s="41">
        <v>3</v>
      </c>
      <c r="DD20" s="41">
        <v>1</v>
      </c>
      <c r="DE20" s="41">
        <v>0</v>
      </c>
      <c r="DF20" s="41">
        <v>5</v>
      </c>
      <c r="DG20" s="41">
        <v>7</v>
      </c>
      <c r="DH20" s="41">
        <v>0</v>
      </c>
      <c r="DI20" s="41">
        <v>0</v>
      </c>
      <c r="DJ20" s="41">
        <v>4</v>
      </c>
      <c r="DK20" s="41">
        <v>20</v>
      </c>
      <c r="DL20" s="41">
        <v>0</v>
      </c>
      <c r="DM20" s="41">
        <v>12</v>
      </c>
      <c r="DN20" s="41">
        <v>7</v>
      </c>
      <c r="DO20" s="41">
        <v>1</v>
      </c>
      <c r="DP20" s="41">
        <v>5</v>
      </c>
      <c r="DQ20" s="41">
        <v>3</v>
      </c>
      <c r="DR20" s="41">
        <v>2</v>
      </c>
      <c r="DS20" s="41">
        <v>0</v>
      </c>
      <c r="DT20" s="41">
        <v>0</v>
      </c>
      <c r="DU20" s="41">
        <v>6.3</v>
      </c>
      <c r="DV20" s="41">
        <v>20</v>
      </c>
      <c r="DW20" s="41">
        <v>9</v>
      </c>
      <c r="DX20" s="41">
        <v>10</v>
      </c>
      <c r="DY20" s="41">
        <v>0</v>
      </c>
      <c r="DZ20" s="41">
        <v>0</v>
      </c>
      <c r="EA20" s="41">
        <v>0</v>
      </c>
      <c r="EB20" s="41">
        <v>0</v>
      </c>
      <c r="EC20" s="41">
        <v>1</v>
      </c>
      <c r="ED20" s="41">
        <v>7.2368421052631575</v>
      </c>
      <c r="EE20" s="41">
        <v>20</v>
      </c>
      <c r="EF20" s="41">
        <v>10</v>
      </c>
      <c r="EG20" s="41">
        <v>9</v>
      </c>
      <c r="EH20" s="41">
        <v>0</v>
      </c>
      <c r="EI20" s="41">
        <v>1</v>
      </c>
      <c r="EJ20" s="41">
        <v>20</v>
      </c>
      <c r="EK20" s="41">
        <v>10</v>
      </c>
      <c r="EL20" s="41">
        <v>2</v>
      </c>
      <c r="EM20" s="41">
        <v>1</v>
      </c>
      <c r="EN20" s="41">
        <v>7</v>
      </c>
      <c r="EO20" s="41">
        <v>2</v>
      </c>
      <c r="EP20" s="41">
        <v>1</v>
      </c>
      <c r="EQ20" s="41">
        <v>0</v>
      </c>
      <c r="ER20" s="41">
        <v>0</v>
      </c>
      <c r="ES20" s="41">
        <v>0</v>
      </c>
      <c r="ET20" s="41">
        <v>0</v>
      </c>
      <c r="EU20" s="41">
        <v>1</v>
      </c>
      <c r="EV20" s="41">
        <v>5000</v>
      </c>
      <c r="EW20" s="41">
        <v>13</v>
      </c>
      <c r="EX20" s="41">
        <v>3</v>
      </c>
      <c r="EY20" s="41">
        <v>2</v>
      </c>
      <c r="EZ20" s="41">
        <v>4</v>
      </c>
      <c r="FA20" s="41">
        <v>2</v>
      </c>
      <c r="FB20" s="41">
        <v>1</v>
      </c>
      <c r="FC20" s="41">
        <v>1</v>
      </c>
      <c r="FD20" s="41">
        <v>202833.33333333334</v>
      </c>
      <c r="FE20" s="41">
        <v>20</v>
      </c>
      <c r="FF20" s="41">
        <v>10</v>
      </c>
      <c r="FG20" s="41">
        <v>10</v>
      </c>
      <c r="FH20" s="41">
        <v>15</v>
      </c>
      <c r="FI20" s="41">
        <v>5</v>
      </c>
      <c r="FJ20" s="41">
        <v>13</v>
      </c>
      <c r="FK20" s="41">
        <v>7</v>
      </c>
      <c r="FL20" s="41">
        <v>20</v>
      </c>
      <c r="FM20" s="41">
        <v>13</v>
      </c>
      <c r="FN20" s="41">
        <v>7</v>
      </c>
      <c r="FO20" s="41">
        <v>15</v>
      </c>
      <c r="FP20" s="41">
        <v>5</v>
      </c>
      <c r="FQ20" s="41">
        <v>15</v>
      </c>
      <c r="FR20" s="41">
        <v>5</v>
      </c>
      <c r="FS20" s="41">
        <v>20</v>
      </c>
      <c r="FT20" s="41">
        <v>1</v>
      </c>
      <c r="FU20" s="41">
        <v>3</v>
      </c>
      <c r="FV20" s="41">
        <v>10</v>
      </c>
      <c r="FW20" s="41">
        <v>5</v>
      </c>
      <c r="FX20" s="41">
        <v>1</v>
      </c>
      <c r="FY20" s="41">
        <v>20</v>
      </c>
      <c r="FZ20" s="41">
        <v>17</v>
      </c>
      <c r="GA20" s="41">
        <v>2</v>
      </c>
      <c r="GB20" s="41">
        <v>0</v>
      </c>
      <c r="GC20" s="41">
        <v>0</v>
      </c>
      <c r="GD20" s="41">
        <v>0</v>
      </c>
      <c r="GE20" s="41">
        <v>0</v>
      </c>
      <c r="GF20" s="41">
        <v>1</v>
      </c>
      <c r="GG20" s="41">
        <v>0.15789473684210525</v>
      </c>
      <c r="GH20" s="41">
        <v>20</v>
      </c>
      <c r="GI20" s="41">
        <v>19</v>
      </c>
      <c r="GJ20" s="41">
        <v>0</v>
      </c>
      <c r="GK20" s="41">
        <v>0</v>
      </c>
      <c r="GL20" s="41">
        <v>0</v>
      </c>
      <c r="GM20" s="41">
        <v>0</v>
      </c>
      <c r="GN20" s="41">
        <v>1</v>
      </c>
      <c r="GO20" s="41">
        <v>0</v>
      </c>
      <c r="GP20" s="41">
        <v>20</v>
      </c>
      <c r="GQ20" s="41">
        <v>20</v>
      </c>
      <c r="GR20" s="41">
        <v>0</v>
      </c>
      <c r="GS20" s="41">
        <v>0</v>
      </c>
      <c r="GT20" s="41">
        <v>0</v>
      </c>
      <c r="GU20" s="41">
        <v>0</v>
      </c>
      <c r="GV20" s="41">
        <v>0</v>
      </c>
      <c r="GW20" s="41">
        <v>0</v>
      </c>
      <c r="GX20" s="41">
        <v>20</v>
      </c>
      <c r="GY20" s="41">
        <v>3</v>
      </c>
      <c r="GZ20" s="41">
        <v>9</v>
      </c>
      <c r="HA20" s="41">
        <v>5</v>
      </c>
      <c r="HB20" s="41">
        <v>3</v>
      </c>
      <c r="HC20" s="41">
        <v>4.4117647058823533</v>
      </c>
      <c r="HD20" s="41">
        <v>20</v>
      </c>
      <c r="HE20" s="41">
        <v>4</v>
      </c>
      <c r="HF20" s="41">
        <v>6</v>
      </c>
      <c r="HG20" s="41">
        <v>1</v>
      </c>
      <c r="HH20" s="41">
        <v>9</v>
      </c>
      <c r="HI20" s="41">
        <v>1.8181818181818181</v>
      </c>
      <c r="HJ20" s="41">
        <v>20</v>
      </c>
      <c r="HK20" s="41">
        <v>6</v>
      </c>
      <c r="HL20" s="41">
        <v>11</v>
      </c>
      <c r="HM20" s="41">
        <v>3</v>
      </c>
      <c r="HN20" s="41">
        <v>20</v>
      </c>
      <c r="HO20" s="41">
        <v>6</v>
      </c>
      <c r="HP20" s="41">
        <v>3</v>
      </c>
      <c r="HQ20" s="41">
        <v>5</v>
      </c>
      <c r="HR20" s="41">
        <v>3</v>
      </c>
      <c r="HS20" s="41">
        <v>0</v>
      </c>
      <c r="HT20" s="41">
        <v>3</v>
      </c>
      <c r="HU20" s="41">
        <v>1.2941176470588236</v>
      </c>
      <c r="HV20" s="41">
        <v>16</v>
      </c>
      <c r="HW20" s="41">
        <v>6</v>
      </c>
      <c r="HX20" s="41">
        <v>6</v>
      </c>
      <c r="HY20" s="41">
        <v>2</v>
      </c>
      <c r="HZ20" s="41">
        <v>0</v>
      </c>
      <c r="IA20" s="41">
        <v>0</v>
      </c>
      <c r="IB20" s="41">
        <v>2</v>
      </c>
      <c r="IC20" s="41">
        <v>0.7142857142857143</v>
      </c>
      <c r="ID20" s="41">
        <v>20</v>
      </c>
      <c r="IE20" s="41">
        <v>11</v>
      </c>
      <c r="IF20" s="41">
        <v>7</v>
      </c>
      <c r="IG20" s="41">
        <v>2</v>
      </c>
      <c r="IH20" s="41">
        <v>20</v>
      </c>
      <c r="II20" s="41">
        <v>9</v>
      </c>
      <c r="IJ20" s="41">
        <v>8</v>
      </c>
      <c r="IK20" s="41">
        <v>1</v>
      </c>
      <c r="IL20" s="41">
        <v>2</v>
      </c>
      <c r="IM20" s="41">
        <v>20</v>
      </c>
      <c r="IN20" s="41">
        <v>8</v>
      </c>
      <c r="IO20" s="41">
        <v>6</v>
      </c>
      <c r="IP20" s="41">
        <v>3</v>
      </c>
      <c r="IQ20" s="41">
        <v>3</v>
      </c>
    </row>
    <row r="21" spans="1:251" ht="15" hidden="1" customHeight="1" x14ac:dyDescent="0.15">
      <c r="A21" s="3" t="s">
        <v>343</v>
      </c>
      <c r="B21" s="5" t="s">
        <v>333</v>
      </c>
      <c r="C21" s="41">
        <f>C20+C22</f>
        <v>103</v>
      </c>
      <c r="D21" s="41">
        <f t="shared" ref="D21:BS21" si="212">D20+D22</f>
        <v>25</v>
      </c>
      <c r="E21" s="41">
        <f t="shared" si="212"/>
        <v>13</v>
      </c>
      <c r="F21" s="41">
        <f t="shared" si="212"/>
        <v>15</v>
      </c>
      <c r="G21" s="41">
        <f t="shared" si="212"/>
        <v>50</v>
      </c>
      <c r="H21" s="41">
        <f t="shared" si="212"/>
        <v>103</v>
      </c>
      <c r="I21" s="41">
        <f t="shared" si="212"/>
        <v>19</v>
      </c>
      <c r="J21" s="41">
        <f t="shared" si="212"/>
        <v>17</v>
      </c>
      <c r="K21" s="41">
        <f t="shared" si="212"/>
        <v>50</v>
      </c>
      <c r="L21" s="41">
        <f t="shared" si="212"/>
        <v>17</v>
      </c>
      <c r="M21" s="41">
        <f t="shared" si="212"/>
        <v>103</v>
      </c>
      <c r="N21" s="41">
        <f t="shared" si="212"/>
        <v>3</v>
      </c>
      <c r="O21" s="41">
        <f t="shared" si="212"/>
        <v>3</v>
      </c>
      <c r="P21" s="41">
        <f t="shared" si="212"/>
        <v>12</v>
      </c>
      <c r="Q21" s="41">
        <f t="shared" si="212"/>
        <v>5</v>
      </c>
      <c r="R21" s="41">
        <f t="shared" si="212"/>
        <v>13</v>
      </c>
      <c r="S21" s="41">
        <f t="shared" si="212"/>
        <v>11</v>
      </c>
      <c r="T21" s="41">
        <f t="shared" si="212"/>
        <v>14</v>
      </c>
      <c r="U21" s="41">
        <f t="shared" si="212"/>
        <v>42</v>
      </c>
      <c r="V21" s="41">
        <v>103</v>
      </c>
      <c r="W21" s="41">
        <v>45</v>
      </c>
      <c r="X21" s="41">
        <v>14</v>
      </c>
      <c r="Y21" s="41">
        <v>8</v>
      </c>
      <c r="Z21" s="41">
        <v>20</v>
      </c>
      <c r="AA21" s="41">
        <v>12</v>
      </c>
      <c r="AB21" s="41">
        <v>4</v>
      </c>
      <c r="AC21" s="41">
        <f t="shared" si="212"/>
        <v>103</v>
      </c>
      <c r="AD21" s="41">
        <f t="shared" si="212"/>
        <v>69</v>
      </c>
      <c r="AE21" s="41">
        <f t="shared" si="212"/>
        <v>17</v>
      </c>
      <c r="AF21" s="41">
        <f t="shared" si="212"/>
        <v>10</v>
      </c>
      <c r="AG21" s="41">
        <f t="shared" si="212"/>
        <v>7</v>
      </c>
      <c r="AH21" s="41">
        <f t="shared" si="212"/>
        <v>103</v>
      </c>
      <c r="AI21" s="41">
        <f t="shared" si="212"/>
        <v>25</v>
      </c>
      <c r="AJ21" s="41">
        <f t="shared" si="212"/>
        <v>9</v>
      </c>
      <c r="AK21" s="41">
        <f t="shared" si="212"/>
        <v>64</v>
      </c>
      <c r="AL21" s="41">
        <f t="shared" si="212"/>
        <v>5</v>
      </c>
      <c r="AM21" s="41">
        <f t="shared" si="212"/>
        <v>103</v>
      </c>
      <c r="AN21" s="41">
        <f t="shared" si="212"/>
        <v>98</v>
      </c>
      <c r="AO21" s="41">
        <f t="shared" si="212"/>
        <v>3</v>
      </c>
      <c r="AP21" s="41">
        <f t="shared" si="212"/>
        <v>2</v>
      </c>
      <c r="AQ21" s="41">
        <f t="shared" si="212"/>
        <v>103</v>
      </c>
      <c r="AR21" s="41">
        <f t="shared" si="212"/>
        <v>95</v>
      </c>
      <c r="AS21" s="41">
        <f t="shared" si="212"/>
        <v>6</v>
      </c>
      <c r="AT21" s="41">
        <f t="shared" si="212"/>
        <v>2</v>
      </c>
      <c r="AU21" s="41">
        <f t="shared" si="212"/>
        <v>103</v>
      </c>
      <c r="AV21" s="41">
        <f t="shared" si="212"/>
        <v>10</v>
      </c>
      <c r="AW21" s="41">
        <f t="shared" si="212"/>
        <v>37</v>
      </c>
      <c r="AX21" s="41">
        <f t="shared" si="212"/>
        <v>27</v>
      </c>
      <c r="AY21" s="41">
        <f t="shared" si="212"/>
        <v>6</v>
      </c>
      <c r="AZ21" s="41">
        <f t="shared" si="212"/>
        <v>1</v>
      </c>
      <c r="BA21" s="41">
        <f t="shared" si="212"/>
        <v>22</v>
      </c>
      <c r="BB21" s="41">
        <f t="shared" si="212"/>
        <v>6.942619047619047</v>
      </c>
      <c r="BC21" s="41">
        <f t="shared" si="212"/>
        <v>103</v>
      </c>
      <c r="BD21" s="41">
        <f t="shared" si="212"/>
        <v>8</v>
      </c>
      <c r="BE21" s="41">
        <f t="shared" si="212"/>
        <v>78</v>
      </c>
      <c r="BF21" s="41">
        <f t="shared" si="212"/>
        <v>11</v>
      </c>
      <c r="BG21" s="41">
        <f t="shared" si="212"/>
        <v>2</v>
      </c>
      <c r="BH21" s="41">
        <f t="shared" si="212"/>
        <v>4</v>
      </c>
      <c r="BI21" s="41">
        <f t="shared" si="212"/>
        <v>18.443475877192981</v>
      </c>
      <c r="BJ21" s="41">
        <f t="shared" si="212"/>
        <v>103</v>
      </c>
      <c r="BK21" s="41">
        <f t="shared" si="212"/>
        <v>0</v>
      </c>
      <c r="BL21" s="41">
        <f t="shared" si="212"/>
        <v>88</v>
      </c>
      <c r="BM21" s="41">
        <f t="shared" si="212"/>
        <v>4</v>
      </c>
      <c r="BN21" s="41">
        <f t="shared" si="212"/>
        <v>9</v>
      </c>
      <c r="BO21" s="41">
        <f t="shared" si="212"/>
        <v>2</v>
      </c>
      <c r="BP21" s="41">
        <f t="shared" si="212"/>
        <v>103</v>
      </c>
      <c r="BQ21" s="41">
        <f t="shared" si="212"/>
        <v>24</v>
      </c>
      <c r="BR21" s="41">
        <f t="shared" si="212"/>
        <v>40</v>
      </c>
      <c r="BS21" s="41">
        <f t="shared" si="212"/>
        <v>23</v>
      </c>
      <c r="BT21" s="41">
        <f t="shared" ref="BT21" si="213">BT20+BT22</f>
        <v>14</v>
      </c>
      <c r="BU21" s="41">
        <f t="shared" ref="BU21" si="214">BU20+BU22</f>
        <v>2</v>
      </c>
      <c r="BV21" s="41">
        <f t="shared" ref="BV21" si="215">BV20+BV22</f>
        <v>53.822712151056322</v>
      </c>
      <c r="BW21" s="41">
        <f t="shared" ref="BW21" si="216">BW20+BW22</f>
        <v>103</v>
      </c>
      <c r="BX21" s="41">
        <f t="shared" ref="BX21" si="217">BX20+BX22</f>
        <v>67</v>
      </c>
      <c r="BY21" s="41">
        <f t="shared" ref="BY21" si="218">BY20+BY22</f>
        <v>19</v>
      </c>
      <c r="BZ21" s="41">
        <f t="shared" ref="BZ21" si="219">BZ20+BZ22</f>
        <v>7</v>
      </c>
      <c r="CA21" s="41">
        <f t="shared" ref="CA21" si="220">CA20+CA22</f>
        <v>3</v>
      </c>
      <c r="CB21" s="41">
        <f t="shared" ref="CB21" si="221">CB20+CB22</f>
        <v>2</v>
      </c>
      <c r="CC21" s="41">
        <f t="shared" ref="CC21" si="222">CC20+CC22</f>
        <v>5</v>
      </c>
      <c r="CD21" s="41">
        <f t="shared" ref="CD21" si="223">CD20+CD22</f>
        <v>3.0453031312458361</v>
      </c>
      <c r="CE21" s="41">
        <f t="shared" ref="CE21" si="224">CE20+CE22</f>
        <v>103</v>
      </c>
      <c r="CF21" s="41">
        <f t="shared" ref="CF21" si="225">CF20+CF22</f>
        <v>70</v>
      </c>
      <c r="CG21" s="41">
        <f t="shared" ref="CG21" si="226">CG20+CG22</f>
        <v>26</v>
      </c>
      <c r="CH21" s="41">
        <f t="shared" ref="CH21" si="227">CH20+CH22</f>
        <v>1</v>
      </c>
      <c r="CI21" s="41">
        <f t="shared" ref="CI21" si="228">CI20+CI22</f>
        <v>6</v>
      </c>
      <c r="CJ21" s="41">
        <f t="shared" ref="CJ21" si="229">CJ20+CJ22</f>
        <v>103</v>
      </c>
      <c r="CK21" s="41">
        <f t="shared" ref="CK21" si="230">CK20+CK22</f>
        <v>30</v>
      </c>
      <c r="CL21" s="41">
        <f t="shared" ref="CL21" si="231">CL20+CL22</f>
        <v>68</v>
      </c>
      <c r="CM21" s="41">
        <f t="shared" ref="CM21" si="232">CM20+CM22</f>
        <v>0</v>
      </c>
      <c r="CN21" s="41">
        <f t="shared" ref="CN21" si="233">CN20+CN22</f>
        <v>0</v>
      </c>
      <c r="CO21" s="41">
        <f t="shared" ref="CO21:CT21" si="234">CO20+CO22</f>
        <v>5</v>
      </c>
      <c r="CP21" s="41">
        <f t="shared" si="234"/>
        <v>103</v>
      </c>
      <c r="CQ21" s="41">
        <f t="shared" si="234"/>
        <v>16</v>
      </c>
      <c r="CR21" s="41">
        <f t="shared" si="234"/>
        <v>19</v>
      </c>
      <c r="CS21" s="41">
        <f t="shared" si="234"/>
        <v>15</v>
      </c>
      <c r="CT21" s="41">
        <f t="shared" si="234"/>
        <v>53</v>
      </c>
      <c r="CU21" s="41">
        <f t="shared" ref="CU21" si="235">CU20+CU22</f>
        <v>103</v>
      </c>
      <c r="CV21" s="41">
        <f t="shared" ref="CV21" si="236">CV20+CV22</f>
        <v>93</v>
      </c>
      <c r="CW21" s="41">
        <f t="shared" ref="CW21" si="237">CW20+CW22</f>
        <v>3</v>
      </c>
      <c r="CX21" s="41">
        <f t="shared" ref="CX21" si="238">CX20+CX22</f>
        <v>1</v>
      </c>
      <c r="CY21" s="41">
        <f t="shared" ref="CY21" si="239">CY20+CY22</f>
        <v>3</v>
      </c>
      <c r="CZ21" s="41">
        <f t="shared" ref="CZ21" si="240">CZ20+CZ22</f>
        <v>2</v>
      </c>
      <c r="DA21" s="41">
        <f t="shared" ref="DA21" si="241">DA20+DA22</f>
        <v>1</v>
      </c>
      <c r="DB21" s="41">
        <f t="shared" ref="DB21" si="242">DB20+DB22</f>
        <v>103</v>
      </c>
      <c r="DC21" s="41">
        <f t="shared" ref="DC21" si="243">DC20+DC22</f>
        <v>12</v>
      </c>
      <c r="DD21" s="41">
        <f t="shared" ref="DD21" si="244">DD20+DD22</f>
        <v>3</v>
      </c>
      <c r="DE21" s="41">
        <f t="shared" ref="DE21" si="245">DE20+DE22</f>
        <v>8</v>
      </c>
      <c r="DF21" s="41">
        <f t="shared" ref="DF21" si="246">DF20+DF22</f>
        <v>25</v>
      </c>
      <c r="DG21" s="41">
        <f t="shared" ref="DG21" si="247">DG20+DG22</f>
        <v>38</v>
      </c>
      <c r="DH21" s="41">
        <f t="shared" ref="DH21" si="248">DH20+DH22</f>
        <v>2</v>
      </c>
      <c r="DI21" s="41">
        <f t="shared" ref="DI21" si="249">DI20+DI22</f>
        <v>1</v>
      </c>
      <c r="DJ21" s="41">
        <f t="shared" ref="DJ21" si="250">DJ20+DJ22</f>
        <v>14</v>
      </c>
      <c r="DK21" s="41">
        <f t="shared" ref="DK21" si="251">DK20+DK22</f>
        <v>103</v>
      </c>
      <c r="DL21" s="41">
        <f t="shared" ref="DL21" si="252">DL20+DL22</f>
        <v>0</v>
      </c>
      <c r="DM21" s="41">
        <f t="shared" ref="DM21" si="253">DM20+DM22</f>
        <v>64</v>
      </c>
      <c r="DN21" s="41">
        <f t="shared" ref="DN21" si="254">DN20+DN22</f>
        <v>33</v>
      </c>
      <c r="DO21" s="41">
        <f t="shared" ref="DO21" si="255">DO20+DO22</f>
        <v>6</v>
      </c>
      <c r="DP21" s="41">
        <f t="shared" ref="DP21" si="256">DP20+DP22</f>
        <v>25</v>
      </c>
      <c r="DQ21" s="41">
        <f t="shared" ref="DQ21" si="257">DQ20+DQ22</f>
        <v>8</v>
      </c>
      <c r="DR21" s="41">
        <f t="shared" ref="DR21" si="258">DR20+DR22</f>
        <v>11</v>
      </c>
      <c r="DS21" s="41">
        <f t="shared" ref="DS21" si="259">DS20+DS22</f>
        <v>4</v>
      </c>
      <c r="DT21" s="41">
        <f t="shared" ref="DT21" si="260">DT20+DT22</f>
        <v>2</v>
      </c>
      <c r="DU21" s="41">
        <f t="shared" ref="DU21" si="261">DU20+DU22</f>
        <v>24.5</v>
      </c>
      <c r="DV21" s="41">
        <f t="shared" ref="DV21" si="262">DV20+DV22</f>
        <v>103</v>
      </c>
      <c r="DW21" s="41">
        <f t="shared" ref="DW21" si="263">DW20+DW22</f>
        <v>32</v>
      </c>
      <c r="DX21" s="41">
        <f t="shared" ref="DX21" si="264">DX20+DX22</f>
        <v>42</v>
      </c>
      <c r="DY21" s="41">
        <f t="shared" ref="DY21" si="265">DY20+DY22</f>
        <v>11</v>
      </c>
      <c r="DZ21" s="41">
        <f t="shared" ref="DZ21" si="266">DZ20+DZ22</f>
        <v>6</v>
      </c>
      <c r="EA21" s="41">
        <f t="shared" ref="EA21" si="267">EA20+EA22</f>
        <v>0</v>
      </c>
      <c r="EB21" s="41">
        <f t="shared" ref="EB21" si="268">EB20+EB22</f>
        <v>2</v>
      </c>
      <c r="EC21" s="41">
        <f t="shared" ref="EC21" si="269">EC20+EC22</f>
        <v>10</v>
      </c>
      <c r="ED21" s="41">
        <f t="shared" ref="ED21" si="270">ED20+ED22</f>
        <v>21.878733997155049</v>
      </c>
      <c r="EE21" s="41">
        <f t="shared" ref="EE21" si="271">EE20+EE22</f>
        <v>103</v>
      </c>
      <c r="EF21" s="41">
        <f t="shared" ref="EF21" si="272">EF20+EF22</f>
        <v>49</v>
      </c>
      <c r="EG21" s="41">
        <f t="shared" ref="EG21" si="273">EG20+EG22</f>
        <v>43</v>
      </c>
      <c r="EH21" s="41">
        <f t="shared" ref="EH21" si="274">EH20+EH22</f>
        <v>3</v>
      </c>
      <c r="EI21" s="41">
        <f t="shared" ref="EI21" si="275">EI20+EI22</f>
        <v>8</v>
      </c>
      <c r="EJ21" s="41">
        <f t="shared" ref="EJ21" si="276">EJ20+EJ22</f>
        <v>103</v>
      </c>
      <c r="EK21" s="41">
        <f t="shared" ref="EK21" si="277">EK20+EK22</f>
        <v>58</v>
      </c>
      <c r="EL21" s="41">
        <f t="shared" ref="EL21" si="278">EL20+EL22</f>
        <v>18</v>
      </c>
      <c r="EM21" s="41">
        <f t="shared" ref="EM21" si="279">EM20+EM22</f>
        <v>5</v>
      </c>
      <c r="EN21" s="41">
        <f t="shared" ref="EN21" si="280">EN20+EN22</f>
        <v>22</v>
      </c>
      <c r="EO21" s="41">
        <f t="shared" ref="EO21" si="281">EO20+EO22</f>
        <v>18</v>
      </c>
      <c r="EP21" s="41">
        <f t="shared" ref="EP21" si="282">EP20+EP22</f>
        <v>2</v>
      </c>
      <c r="EQ21" s="41">
        <f t="shared" ref="EQ21" si="283">EQ20+EQ22</f>
        <v>3</v>
      </c>
      <c r="ER21" s="41">
        <f t="shared" ref="ER21" si="284">ER20+ER22</f>
        <v>4</v>
      </c>
      <c r="ES21" s="41">
        <f t="shared" ref="ES21" si="285">ES20+ES22</f>
        <v>2</v>
      </c>
      <c r="ET21" s="41">
        <f t="shared" ref="ET21" si="286">ET20+ET22</f>
        <v>0</v>
      </c>
      <c r="EU21" s="41">
        <f t="shared" ref="EU21" si="287">EU20+EU22</f>
        <v>7</v>
      </c>
      <c r="EV21" s="41">
        <f t="shared" ref="EV21" si="288">EV20+EV22</f>
        <v>23800</v>
      </c>
      <c r="EW21" s="41">
        <f t="shared" ref="EW21" si="289">EW20+EW22</f>
        <v>67</v>
      </c>
      <c r="EX21" s="41">
        <f t="shared" ref="EX21" si="290">EX20+EX22</f>
        <v>8</v>
      </c>
      <c r="EY21" s="41">
        <f t="shared" ref="EY21" si="291">EY20+EY22</f>
        <v>16</v>
      </c>
      <c r="EZ21" s="41">
        <f t="shared" ref="EZ21" si="292">EZ20+EZ22</f>
        <v>22</v>
      </c>
      <c r="FA21" s="41">
        <f t="shared" ref="FA21" si="293">FA20+FA22</f>
        <v>6</v>
      </c>
      <c r="FB21" s="41">
        <f t="shared" ref="FB21" si="294">FB20+FB22</f>
        <v>6</v>
      </c>
      <c r="FC21" s="41">
        <f t="shared" ref="FC21" si="295">FC20+FC22</f>
        <v>9</v>
      </c>
      <c r="FD21" s="41">
        <f t="shared" ref="FD21" si="296">FD20+FD22</f>
        <v>444674.63768115942</v>
      </c>
      <c r="FE21" s="41">
        <f t="shared" ref="FE21" si="297">FE20+FE22</f>
        <v>103</v>
      </c>
      <c r="FF21" s="41">
        <f t="shared" ref="FF21" si="298">FF20+FF22</f>
        <v>58</v>
      </c>
      <c r="FG21" s="41">
        <f t="shared" ref="FG21" si="299">FG20+FG22</f>
        <v>45</v>
      </c>
      <c r="FH21" s="41">
        <f t="shared" ref="FH21" si="300">FH20+FH22</f>
        <v>72</v>
      </c>
      <c r="FI21" s="41">
        <f t="shared" ref="FI21" si="301">FI20+FI22</f>
        <v>31</v>
      </c>
      <c r="FJ21" s="41">
        <f t="shared" ref="FJ21" si="302">FJ20+FJ22</f>
        <v>62</v>
      </c>
      <c r="FK21" s="41">
        <f t="shared" ref="FK21" si="303">FK20+FK22</f>
        <v>41</v>
      </c>
      <c r="FL21" s="41">
        <f t="shared" ref="FL21" si="304">FL20+FL22</f>
        <v>103</v>
      </c>
      <c r="FM21" s="41">
        <f t="shared" ref="FM21" si="305">FM20+FM22</f>
        <v>59</v>
      </c>
      <c r="FN21" s="41">
        <f t="shared" ref="FN21" si="306">FN20+FN22</f>
        <v>44</v>
      </c>
      <c r="FO21" s="41">
        <f t="shared" ref="FO21" si="307">FO20+FO22</f>
        <v>77</v>
      </c>
      <c r="FP21" s="41">
        <f t="shared" ref="FP21" si="308">FP20+FP22</f>
        <v>26</v>
      </c>
      <c r="FQ21" s="41">
        <f t="shared" ref="FQ21" si="309">FQ20+FQ22</f>
        <v>60</v>
      </c>
      <c r="FR21" s="41">
        <f t="shared" ref="FR21" si="310">FR20+FR22</f>
        <v>43</v>
      </c>
      <c r="FS21" s="41">
        <f t="shared" ref="FS21" si="311">FS20+FS22</f>
        <v>103</v>
      </c>
      <c r="FT21" s="41">
        <f t="shared" ref="FT21" si="312">FT20+FT22</f>
        <v>4</v>
      </c>
      <c r="FU21" s="41">
        <f t="shared" ref="FU21" si="313">FU20+FU22</f>
        <v>28</v>
      </c>
      <c r="FV21" s="41">
        <f t="shared" ref="FV21" si="314">FV20+FV22</f>
        <v>42</v>
      </c>
      <c r="FW21" s="41">
        <f t="shared" ref="FW21" si="315">FW20+FW22</f>
        <v>25</v>
      </c>
      <c r="FX21" s="41">
        <f t="shared" ref="FX21" si="316">FX20+FX22</f>
        <v>4</v>
      </c>
      <c r="FY21" s="41">
        <f t="shared" ref="FY21" si="317">FY20+FY22</f>
        <v>103</v>
      </c>
      <c r="FZ21" s="41">
        <f t="shared" ref="FZ21" si="318">FZ20+FZ22</f>
        <v>81</v>
      </c>
      <c r="GA21" s="41">
        <f t="shared" ref="GA21" si="319">GA20+GA22</f>
        <v>5</v>
      </c>
      <c r="GB21" s="41">
        <f t="shared" ref="GB21" si="320">GB20+GB22</f>
        <v>3</v>
      </c>
      <c r="GC21" s="41">
        <f t="shared" ref="GC21" si="321">GC20+GC22</f>
        <v>0</v>
      </c>
      <c r="GD21" s="41">
        <f t="shared" ref="GD21" si="322">GD20+GD22</f>
        <v>2</v>
      </c>
      <c r="GE21" s="41">
        <f t="shared" ref="GE21" si="323">GE20+GE22</f>
        <v>0</v>
      </c>
      <c r="GF21" s="41">
        <f t="shared" ref="GF21" si="324">GF20+GF22</f>
        <v>12</v>
      </c>
      <c r="GG21" s="41">
        <f t="shared" ref="GG21" si="325">GG20+GG22</f>
        <v>1.3662280701754386</v>
      </c>
      <c r="GH21" s="41">
        <f t="shared" ref="GH21" si="326">GH20+GH22</f>
        <v>103</v>
      </c>
      <c r="GI21" s="41">
        <f t="shared" ref="GI21" si="327">GI20+GI22</f>
        <v>86</v>
      </c>
      <c r="GJ21" s="41">
        <f t="shared" ref="GJ21" si="328">GJ20+GJ22</f>
        <v>1</v>
      </c>
      <c r="GK21" s="41">
        <f t="shared" ref="GK21" si="329">GK20+GK22</f>
        <v>1</v>
      </c>
      <c r="GL21" s="41">
        <f t="shared" ref="GL21" si="330">GL20+GL22</f>
        <v>0</v>
      </c>
      <c r="GM21" s="41">
        <f t="shared" ref="GM21" si="331">GM20+GM22</f>
        <v>0</v>
      </c>
      <c r="GN21" s="41">
        <f t="shared" ref="GN21" si="332">GN20+GN22</f>
        <v>15</v>
      </c>
      <c r="GO21" s="41">
        <f t="shared" ref="GO21" si="333">GO20+GO22</f>
        <v>5.7971014492753624E-2</v>
      </c>
      <c r="GP21" s="41">
        <f t="shared" ref="GP21" si="334">GP20+GP22</f>
        <v>103</v>
      </c>
      <c r="GQ21" s="41">
        <f t="shared" ref="GQ21" si="335">GQ20+GQ22</f>
        <v>90</v>
      </c>
      <c r="GR21" s="41">
        <f t="shared" ref="GR21" si="336">GR20+GR22</f>
        <v>0</v>
      </c>
      <c r="GS21" s="41">
        <f t="shared" ref="GS21" si="337">GS20+GS22</f>
        <v>0</v>
      </c>
      <c r="GT21" s="41">
        <f t="shared" ref="GT21" si="338">GT20+GT22</f>
        <v>0</v>
      </c>
      <c r="GU21" s="41">
        <f t="shared" ref="GU21" si="339">GU20+GU22</f>
        <v>0</v>
      </c>
      <c r="GV21" s="41">
        <f t="shared" ref="GV21" si="340">GV20+GV22</f>
        <v>13</v>
      </c>
      <c r="GW21" s="41">
        <f t="shared" ref="GW21" si="341">GW20+GW22</f>
        <v>0</v>
      </c>
      <c r="GX21" s="41">
        <f t="shared" ref="GX21" si="342">GX20+GX22</f>
        <v>103</v>
      </c>
      <c r="GY21" s="41">
        <f t="shared" ref="GY21" si="343">GY20+GY22</f>
        <v>16</v>
      </c>
      <c r="GZ21" s="41">
        <f t="shared" ref="GZ21" si="344">GZ20+GZ22</f>
        <v>42</v>
      </c>
      <c r="HA21" s="41">
        <f t="shared" ref="HA21" si="345">HA20+HA22</f>
        <v>21</v>
      </c>
      <c r="HB21" s="41">
        <f t="shared" ref="HB21" si="346">HB20+HB22</f>
        <v>24</v>
      </c>
      <c r="HC21" s="41">
        <f t="shared" ref="HC21" si="347">HC20+HC22</f>
        <v>8.7504743833017073</v>
      </c>
      <c r="HD21" s="41">
        <f t="shared" ref="HD21" si="348">HD20+HD22</f>
        <v>103</v>
      </c>
      <c r="HE21" s="41">
        <f t="shared" ref="HE21" si="349">HE20+HE22</f>
        <v>26</v>
      </c>
      <c r="HF21" s="41">
        <f t="shared" ref="HF21" si="350">HF20+HF22</f>
        <v>14</v>
      </c>
      <c r="HG21" s="41">
        <f t="shared" ref="HG21" si="351">HG20+HG22</f>
        <v>15</v>
      </c>
      <c r="HH21" s="41">
        <f t="shared" ref="HH21" si="352">HH20+HH22</f>
        <v>48</v>
      </c>
      <c r="HI21" s="41">
        <f t="shared" ref="HI21" si="353">HI20+HI22</f>
        <v>3.7954545454545454</v>
      </c>
      <c r="HJ21" s="41">
        <f t="shared" ref="HJ21" si="354">HJ20+HJ22</f>
        <v>103</v>
      </c>
      <c r="HK21" s="41">
        <f t="shared" ref="HK21" si="355">HK20+HK22</f>
        <v>24</v>
      </c>
      <c r="HL21" s="41">
        <f t="shared" ref="HL21" si="356">HL20+HL22</f>
        <v>72</v>
      </c>
      <c r="HM21" s="41">
        <f t="shared" ref="HM21" si="357">HM20+HM22</f>
        <v>7</v>
      </c>
      <c r="HN21" s="41">
        <f t="shared" ref="HN21" si="358">HN20+HN22</f>
        <v>103</v>
      </c>
      <c r="HO21" s="41">
        <f t="shared" ref="HO21" si="359">HO20+HO22</f>
        <v>32</v>
      </c>
      <c r="HP21" s="41">
        <f t="shared" ref="HP21" si="360">HP20+HP22</f>
        <v>13</v>
      </c>
      <c r="HQ21" s="41">
        <f t="shared" ref="HQ21" si="361">HQ20+HQ22</f>
        <v>13</v>
      </c>
      <c r="HR21" s="41">
        <f t="shared" ref="HR21" si="362">HR20+HR22</f>
        <v>9</v>
      </c>
      <c r="HS21" s="41">
        <f t="shared" ref="HS21" si="363">HS20+HS22</f>
        <v>9</v>
      </c>
      <c r="HT21" s="41">
        <f t="shared" ref="HT21" si="364">HT20+HT22</f>
        <v>27</v>
      </c>
      <c r="HU21" s="41">
        <f t="shared" ref="HU21" si="365">HU20+HU22</f>
        <v>3.226321036889332</v>
      </c>
      <c r="HV21" s="41">
        <f t="shared" ref="HV21" si="366">HV20+HV22</f>
        <v>70</v>
      </c>
      <c r="HW21" s="41">
        <f t="shared" ref="HW21" si="367">HW20+HW22</f>
        <v>32</v>
      </c>
      <c r="HX21" s="41">
        <f t="shared" ref="HX21" si="368">HX20+HX22</f>
        <v>19</v>
      </c>
      <c r="HY21" s="41">
        <f t="shared" ref="HY21" si="369">HY20+HY22</f>
        <v>10</v>
      </c>
      <c r="HZ21" s="41">
        <f t="shared" ref="HZ21" si="370">HZ20+HZ22</f>
        <v>5</v>
      </c>
      <c r="IA21" s="41">
        <f t="shared" ref="IA21" si="371">IA20+IA22</f>
        <v>0</v>
      </c>
      <c r="IB21" s="41">
        <f t="shared" ref="IB21" si="372">IB20+IB22</f>
        <v>4</v>
      </c>
      <c r="IC21" s="41">
        <f t="shared" ref="IC21" si="373">IC20+IC22</f>
        <v>1.5604395604395604</v>
      </c>
      <c r="ID21" s="41">
        <f t="shared" ref="ID21" si="374">ID20+ID22</f>
        <v>103</v>
      </c>
      <c r="IE21" s="41">
        <f t="shared" ref="IE21" si="375">IE20+IE22</f>
        <v>82</v>
      </c>
      <c r="IF21" s="41">
        <f t="shared" ref="IF21" si="376">IF20+IF22</f>
        <v>15</v>
      </c>
      <c r="IG21" s="41">
        <f t="shared" ref="IG21" si="377">IG20+IG22</f>
        <v>6</v>
      </c>
      <c r="IH21" s="41">
        <f t="shared" ref="IH21" si="378">IH20+IH22</f>
        <v>103</v>
      </c>
      <c r="II21" s="41">
        <f t="shared" ref="II21" si="379">II20+II22</f>
        <v>49</v>
      </c>
      <c r="IJ21" s="41">
        <f t="shared" ref="IJ21" si="380">IJ20+IJ22</f>
        <v>37</v>
      </c>
      <c r="IK21" s="41">
        <f t="shared" ref="IK21" si="381">IK20+IK22</f>
        <v>9</v>
      </c>
      <c r="IL21" s="41">
        <f t="shared" ref="IL21" si="382">IL20+IL22</f>
        <v>8</v>
      </c>
      <c r="IM21" s="41">
        <f t="shared" ref="IM21" si="383">IM20+IM22</f>
        <v>103</v>
      </c>
      <c r="IN21" s="41">
        <f t="shared" ref="IN21" si="384">IN20+IN22</f>
        <v>53</v>
      </c>
      <c r="IO21" s="41">
        <f t="shared" ref="IO21" si="385">IO20+IO22</f>
        <v>30</v>
      </c>
      <c r="IP21" s="41">
        <f t="shared" ref="IP21" si="386">IP20+IP22</f>
        <v>10</v>
      </c>
      <c r="IQ21" s="41">
        <f t="shared" ref="IQ21" si="387">IQ20+IQ22</f>
        <v>10</v>
      </c>
    </row>
    <row r="22" spans="1:251" ht="15" hidden="1" customHeight="1" x14ac:dyDescent="0.15">
      <c r="A22" s="3"/>
      <c r="B22" s="5" t="s">
        <v>29</v>
      </c>
      <c r="C22" s="41">
        <v>83</v>
      </c>
      <c r="D22" s="41">
        <v>22</v>
      </c>
      <c r="E22" s="41">
        <v>10</v>
      </c>
      <c r="F22" s="41">
        <v>13</v>
      </c>
      <c r="G22" s="41">
        <v>38</v>
      </c>
      <c r="H22" s="41">
        <v>83</v>
      </c>
      <c r="I22" s="41">
        <v>16</v>
      </c>
      <c r="J22" s="41">
        <v>13</v>
      </c>
      <c r="K22" s="41">
        <v>41</v>
      </c>
      <c r="L22" s="41">
        <v>13</v>
      </c>
      <c r="M22" s="41">
        <v>83</v>
      </c>
      <c r="N22" s="41">
        <v>2</v>
      </c>
      <c r="O22" s="41">
        <v>3</v>
      </c>
      <c r="P22" s="41">
        <v>10</v>
      </c>
      <c r="Q22" s="41">
        <v>3</v>
      </c>
      <c r="R22" s="41">
        <v>12</v>
      </c>
      <c r="S22" s="41">
        <v>10</v>
      </c>
      <c r="T22" s="41">
        <v>12</v>
      </c>
      <c r="U22" s="41">
        <v>31</v>
      </c>
      <c r="V22" s="41">
        <v>83</v>
      </c>
      <c r="W22" s="41">
        <v>36</v>
      </c>
      <c r="X22" s="41">
        <v>11</v>
      </c>
      <c r="Y22" s="41">
        <v>7</v>
      </c>
      <c r="Z22" s="41">
        <v>16</v>
      </c>
      <c r="AA22" s="41">
        <v>10</v>
      </c>
      <c r="AB22" s="41">
        <v>3</v>
      </c>
      <c r="AC22" s="41">
        <v>83</v>
      </c>
      <c r="AD22" s="41">
        <v>56</v>
      </c>
      <c r="AE22" s="41">
        <v>14</v>
      </c>
      <c r="AF22" s="41">
        <v>7</v>
      </c>
      <c r="AG22" s="41">
        <v>6</v>
      </c>
      <c r="AH22" s="41">
        <v>83</v>
      </c>
      <c r="AI22" s="41">
        <v>24</v>
      </c>
      <c r="AJ22" s="41">
        <v>7</v>
      </c>
      <c r="AK22" s="41">
        <v>48</v>
      </c>
      <c r="AL22" s="41">
        <v>4</v>
      </c>
      <c r="AM22" s="41">
        <v>83</v>
      </c>
      <c r="AN22" s="41">
        <v>78</v>
      </c>
      <c r="AO22" s="41">
        <v>3</v>
      </c>
      <c r="AP22" s="41">
        <v>2</v>
      </c>
      <c r="AQ22" s="41">
        <v>83</v>
      </c>
      <c r="AR22" s="41">
        <v>75</v>
      </c>
      <c r="AS22" s="41">
        <v>6</v>
      </c>
      <c r="AT22" s="41">
        <v>2</v>
      </c>
      <c r="AU22" s="41">
        <v>83</v>
      </c>
      <c r="AV22" s="41">
        <v>7</v>
      </c>
      <c r="AW22" s="41">
        <v>26</v>
      </c>
      <c r="AX22" s="41">
        <v>23</v>
      </c>
      <c r="AY22" s="41">
        <v>6</v>
      </c>
      <c r="AZ22" s="41">
        <v>1</v>
      </c>
      <c r="BA22" s="41">
        <v>20</v>
      </c>
      <c r="BB22" s="41">
        <v>3.8076190476190477</v>
      </c>
      <c r="BC22" s="41">
        <v>83</v>
      </c>
      <c r="BD22" s="41">
        <v>6</v>
      </c>
      <c r="BE22" s="41">
        <v>64</v>
      </c>
      <c r="BF22" s="41">
        <v>9</v>
      </c>
      <c r="BG22" s="41">
        <v>1</v>
      </c>
      <c r="BH22" s="41">
        <v>3</v>
      </c>
      <c r="BI22" s="41">
        <v>9.2197916666666675</v>
      </c>
      <c r="BJ22" s="41">
        <v>83</v>
      </c>
      <c r="BK22" s="41">
        <v>0</v>
      </c>
      <c r="BL22" s="41">
        <v>74</v>
      </c>
      <c r="BM22" s="41">
        <v>1</v>
      </c>
      <c r="BN22" s="41">
        <v>6</v>
      </c>
      <c r="BO22" s="41">
        <v>2</v>
      </c>
      <c r="BP22" s="41">
        <v>83</v>
      </c>
      <c r="BQ22" s="41">
        <v>19</v>
      </c>
      <c r="BR22" s="41">
        <v>31</v>
      </c>
      <c r="BS22" s="41">
        <v>19</v>
      </c>
      <c r="BT22" s="41">
        <v>13</v>
      </c>
      <c r="BU22" s="41">
        <v>1</v>
      </c>
      <c r="BV22" s="41">
        <v>28.119659072332524</v>
      </c>
      <c r="BW22" s="41">
        <v>83</v>
      </c>
      <c r="BX22" s="41">
        <v>54</v>
      </c>
      <c r="BY22" s="41">
        <v>15</v>
      </c>
      <c r="BZ22" s="41">
        <v>6</v>
      </c>
      <c r="CA22" s="41">
        <v>3</v>
      </c>
      <c r="CB22" s="41">
        <v>1</v>
      </c>
      <c r="CC22" s="41">
        <v>4</v>
      </c>
      <c r="CD22" s="41">
        <v>1.518987341772152</v>
      </c>
      <c r="CE22" s="41">
        <v>83</v>
      </c>
      <c r="CF22" s="41">
        <v>57</v>
      </c>
      <c r="CG22" s="41">
        <v>23</v>
      </c>
      <c r="CH22" s="41">
        <v>0</v>
      </c>
      <c r="CI22" s="41">
        <v>3</v>
      </c>
      <c r="CJ22" s="41">
        <v>83</v>
      </c>
      <c r="CK22" s="41">
        <v>27</v>
      </c>
      <c r="CL22" s="41">
        <v>53</v>
      </c>
      <c r="CM22" s="41">
        <v>0</v>
      </c>
      <c r="CN22" s="41">
        <v>0</v>
      </c>
      <c r="CO22" s="41">
        <v>3</v>
      </c>
      <c r="CP22" s="41">
        <v>83</v>
      </c>
      <c r="CQ22" s="41">
        <v>13</v>
      </c>
      <c r="CR22" s="41">
        <v>13</v>
      </c>
      <c r="CS22" s="41">
        <v>14</v>
      </c>
      <c r="CT22" s="41">
        <v>43</v>
      </c>
      <c r="CU22" s="41">
        <v>83</v>
      </c>
      <c r="CV22" s="41">
        <v>76</v>
      </c>
      <c r="CW22" s="41">
        <v>2</v>
      </c>
      <c r="CX22" s="41">
        <v>0</v>
      </c>
      <c r="CY22" s="41">
        <v>3</v>
      </c>
      <c r="CZ22" s="41">
        <v>1</v>
      </c>
      <c r="DA22" s="41">
        <v>1</v>
      </c>
      <c r="DB22" s="41">
        <v>83</v>
      </c>
      <c r="DC22" s="41">
        <v>9</v>
      </c>
      <c r="DD22" s="41">
        <v>2</v>
      </c>
      <c r="DE22" s="41">
        <v>8</v>
      </c>
      <c r="DF22" s="41">
        <v>20</v>
      </c>
      <c r="DG22" s="41">
        <v>31</v>
      </c>
      <c r="DH22" s="41">
        <v>2</v>
      </c>
      <c r="DI22" s="41">
        <v>1</v>
      </c>
      <c r="DJ22" s="41">
        <v>10</v>
      </c>
      <c r="DK22" s="41">
        <v>83</v>
      </c>
      <c r="DL22" s="41">
        <v>0</v>
      </c>
      <c r="DM22" s="41">
        <v>52</v>
      </c>
      <c r="DN22" s="41">
        <v>26</v>
      </c>
      <c r="DO22" s="41">
        <v>5</v>
      </c>
      <c r="DP22" s="41">
        <v>20</v>
      </c>
      <c r="DQ22" s="41">
        <v>5</v>
      </c>
      <c r="DR22" s="41">
        <v>9</v>
      </c>
      <c r="DS22" s="41">
        <v>4</v>
      </c>
      <c r="DT22" s="41">
        <v>2</v>
      </c>
      <c r="DU22" s="41">
        <v>18.2</v>
      </c>
      <c r="DV22" s="41">
        <v>83</v>
      </c>
      <c r="DW22" s="41">
        <v>23</v>
      </c>
      <c r="DX22" s="41">
        <v>32</v>
      </c>
      <c r="DY22" s="41">
        <v>11</v>
      </c>
      <c r="DZ22" s="41">
        <v>6</v>
      </c>
      <c r="EA22" s="41">
        <v>0</v>
      </c>
      <c r="EB22" s="41">
        <v>2</v>
      </c>
      <c r="EC22" s="41">
        <v>9</v>
      </c>
      <c r="ED22" s="41">
        <v>14.641891891891891</v>
      </c>
      <c r="EE22" s="41">
        <v>83</v>
      </c>
      <c r="EF22" s="41">
        <v>39</v>
      </c>
      <c r="EG22" s="41">
        <v>34</v>
      </c>
      <c r="EH22" s="41">
        <v>3</v>
      </c>
      <c r="EI22" s="41">
        <v>7</v>
      </c>
      <c r="EJ22" s="41">
        <v>83</v>
      </c>
      <c r="EK22" s="41">
        <v>48</v>
      </c>
      <c r="EL22" s="41">
        <v>16</v>
      </c>
      <c r="EM22" s="41">
        <v>4</v>
      </c>
      <c r="EN22" s="41">
        <v>15</v>
      </c>
      <c r="EO22" s="41">
        <v>16</v>
      </c>
      <c r="EP22" s="41">
        <v>1</v>
      </c>
      <c r="EQ22" s="41">
        <v>3</v>
      </c>
      <c r="ER22" s="41">
        <v>4</v>
      </c>
      <c r="ES22" s="41">
        <v>2</v>
      </c>
      <c r="ET22" s="41">
        <v>0</v>
      </c>
      <c r="EU22" s="41">
        <v>6</v>
      </c>
      <c r="EV22" s="41">
        <v>18800</v>
      </c>
      <c r="EW22" s="41">
        <v>54</v>
      </c>
      <c r="EX22" s="41">
        <v>5</v>
      </c>
      <c r="EY22" s="41">
        <v>14</v>
      </c>
      <c r="EZ22" s="41">
        <v>18</v>
      </c>
      <c r="FA22" s="41">
        <v>4</v>
      </c>
      <c r="FB22" s="41">
        <v>5</v>
      </c>
      <c r="FC22" s="41">
        <v>8</v>
      </c>
      <c r="FD22" s="41">
        <v>241841.30434782608</v>
      </c>
      <c r="FE22" s="41">
        <v>83</v>
      </c>
      <c r="FF22" s="41">
        <v>48</v>
      </c>
      <c r="FG22" s="41">
        <v>35</v>
      </c>
      <c r="FH22" s="41">
        <v>57</v>
      </c>
      <c r="FI22" s="41">
        <v>26</v>
      </c>
      <c r="FJ22" s="41">
        <v>49</v>
      </c>
      <c r="FK22" s="41">
        <v>34</v>
      </c>
      <c r="FL22" s="41">
        <v>83</v>
      </c>
      <c r="FM22" s="41">
        <v>46</v>
      </c>
      <c r="FN22" s="41">
        <v>37</v>
      </c>
      <c r="FO22" s="41">
        <v>62</v>
      </c>
      <c r="FP22" s="41">
        <v>21</v>
      </c>
      <c r="FQ22" s="41">
        <v>45</v>
      </c>
      <c r="FR22" s="41">
        <v>38</v>
      </c>
      <c r="FS22" s="41">
        <v>83</v>
      </c>
      <c r="FT22" s="41">
        <v>3</v>
      </c>
      <c r="FU22" s="41">
        <v>25</v>
      </c>
      <c r="FV22" s="41">
        <v>32</v>
      </c>
      <c r="FW22" s="41">
        <v>20</v>
      </c>
      <c r="FX22" s="41">
        <v>3</v>
      </c>
      <c r="FY22" s="41">
        <v>83</v>
      </c>
      <c r="FZ22" s="41">
        <v>64</v>
      </c>
      <c r="GA22" s="41">
        <v>3</v>
      </c>
      <c r="GB22" s="41">
        <v>3</v>
      </c>
      <c r="GC22" s="41">
        <v>0</v>
      </c>
      <c r="GD22" s="41">
        <v>2</v>
      </c>
      <c r="GE22" s="41">
        <v>0</v>
      </c>
      <c r="GF22" s="41">
        <v>11</v>
      </c>
      <c r="GG22" s="41">
        <v>1.2083333333333333</v>
      </c>
      <c r="GH22" s="41">
        <v>83</v>
      </c>
      <c r="GI22" s="41">
        <v>67</v>
      </c>
      <c r="GJ22" s="41">
        <v>1</v>
      </c>
      <c r="GK22" s="41">
        <v>1</v>
      </c>
      <c r="GL22" s="41">
        <v>0</v>
      </c>
      <c r="GM22" s="41">
        <v>0</v>
      </c>
      <c r="GN22" s="41">
        <v>14</v>
      </c>
      <c r="GO22" s="41">
        <v>5.7971014492753624E-2</v>
      </c>
      <c r="GP22" s="41">
        <v>83</v>
      </c>
      <c r="GQ22" s="41">
        <v>70</v>
      </c>
      <c r="GR22" s="41">
        <v>0</v>
      </c>
      <c r="GS22" s="41">
        <v>0</v>
      </c>
      <c r="GT22" s="41">
        <v>0</v>
      </c>
      <c r="GU22" s="41">
        <v>0</v>
      </c>
      <c r="GV22" s="41">
        <v>13</v>
      </c>
      <c r="GW22" s="41">
        <v>0</v>
      </c>
      <c r="GX22" s="41">
        <v>83</v>
      </c>
      <c r="GY22" s="41">
        <v>13</v>
      </c>
      <c r="GZ22" s="41">
        <v>33</v>
      </c>
      <c r="HA22" s="41">
        <v>16</v>
      </c>
      <c r="HB22" s="41">
        <v>21</v>
      </c>
      <c r="HC22" s="41">
        <v>4.338709677419355</v>
      </c>
      <c r="HD22" s="41">
        <v>83</v>
      </c>
      <c r="HE22" s="41">
        <v>22</v>
      </c>
      <c r="HF22" s="41">
        <v>8</v>
      </c>
      <c r="HG22" s="41">
        <v>14</v>
      </c>
      <c r="HH22" s="41">
        <v>39</v>
      </c>
      <c r="HI22" s="41">
        <v>1.9772727272727273</v>
      </c>
      <c r="HJ22" s="41">
        <v>83</v>
      </c>
      <c r="HK22" s="41">
        <v>18</v>
      </c>
      <c r="HL22" s="41">
        <v>61</v>
      </c>
      <c r="HM22" s="41">
        <v>4</v>
      </c>
      <c r="HN22" s="41">
        <v>83</v>
      </c>
      <c r="HO22" s="41">
        <v>26</v>
      </c>
      <c r="HP22" s="41">
        <v>10</v>
      </c>
      <c r="HQ22" s="41">
        <v>8</v>
      </c>
      <c r="HR22" s="41">
        <v>6</v>
      </c>
      <c r="HS22" s="41">
        <v>9</v>
      </c>
      <c r="HT22" s="41">
        <v>24</v>
      </c>
      <c r="HU22" s="41">
        <v>1.9322033898305084</v>
      </c>
      <c r="HV22" s="41">
        <v>54</v>
      </c>
      <c r="HW22" s="41">
        <v>26</v>
      </c>
      <c r="HX22" s="41">
        <v>13</v>
      </c>
      <c r="HY22" s="41">
        <v>8</v>
      </c>
      <c r="HZ22" s="41">
        <v>5</v>
      </c>
      <c r="IA22" s="41">
        <v>0</v>
      </c>
      <c r="IB22" s="41">
        <v>2</v>
      </c>
      <c r="IC22" s="41">
        <v>0.84615384615384615</v>
      </c>
      <c r="ID22" s="41">
        <v>83</v>
      </c>
      <c r="IE22" s="41">
        <v>71</v>
      </c>
      <c r="IF22" s="41">
        <v>8</v>
      </c>
      <c r="IG22" s="41">
        <v>4</v>
      </c>
      <c r="IH22" s="41">
        <v>83</v>
      </c>
      <c r="II22" s="41">
        <v>40</v>
      </c>
      <c r="IJ22" s="41">
        <v>29</v>
      </c>
      <c r="IK22" s="41">
        <v>8</v>
      </c>
      <c r="IL22" s="41">
        <v>6</v>
      </c>
      <c r="IM22" s="41">
        <v>83</v>
      </c>
      <c r="IN22" s="41">
        <v>45</v>
      </c>
      <c r="IO22" s="41">
        <v>24</v>
      </c>
      <c r="IP22" s="41">
        <v>7</v>
      </c>
      <c r="IQ22" s="41">
        <v>7</v>
      </c>
    </row>
    <row r="23" spans="1:251" ht="15" hidden="1" customHeight="1" x14ac:dyDescent="0.15">
      <c r="A23" s="3"/>
      <c r="B23" s="5" t="s">
        <v>30</v>
      </c>
      <c r="C23" s="41">
        <v>141</v>
      </c>
      <c r="D23" s="41">
        <v>27</v>
      </c>
      <c r="E23" s="41">
        <v>14</v>
      </c>
      <c r="F23" s="41">
        <v>24</v>
      </c>
      <c r="G23" s="41">
        <v>76</v>
      </c>
      <c r="H23" s="41">
        <v>141</v>
      </c>
      <c r="I23" s="41">
        <v>27</v>
      </c>
      <c r="J23" s="41">
        <v>20</v>
      </c>
      <c r="K23" s="41">
        <v>79</v>
      </c>
      <c r="L23" s="41">
        <v>15</v>
      </c>
      <c r="M23" s="41">
        <v>141</v>
      </c>
      <c r="N23" s="41">
        <v>7</v>
      </c>
      <c r="O23" s="41">
        <v>5</v>
      </c>
      <c r="P23" s="41">
        <v>6</v>
      </c>
      <c r="Q23" s="41">
        <v>4</v>
      </c>
      <c r="R23" s="41">
        <v>22</v>
      </c>
      <c r="S23" s="41">
        <v>19</v>
      </c>
      <c r="T23" s="41">
        <v>23</v>
      </c>
      <c r="U23" s="41">
        <v>55</v>
      </c>
      <c r="V23" s="41">
        <v>141</v>
      </c>
      <c r="W23" s="41">
        <v>61</v>
      </c>
      <c r="X23" s="41">
        <v>22</v>
      </c>
      <c r="Y23" s="41">
        <v>17</v>
      </c>
      <c r="Z23" s="41">
        <v>28</v>
      </c>
      <c r="AA23" s="41">
        <v>4</v>
      </c>
      <c r="AB23" s="41">
        <v>9</v>
      </c>
      <c r="AC23" s="41">
        <v>141</v>
      </c>
      <c r="AD23" s="41">
        <v>78</v>
      </c>
      <c r="AE23" s="41">
        <v>36</v>
      </c>
      <c r="AF23" s="41">
        <v>18</v>
      </c>
      <c r="AG23" s="41">
        <v>9</v>
      </c>
      <c r="AH23" s="41">
        <v>141</v>
      </c>
      <c r="AI23" s="41">
        <v>33</v>
      </c>
      <c r="AJ23" s="41">
        <v>16</v>
      </c>
      <c r="AK23" s="41">
        <v>88</v>
      </c>
      <c r="AL23" s="41">
        <v>4</v>
      </c>
      <c r="AM23" s="41">
        <v>141</v>
      </c>
      <c r="AN23" s="41">
        <v>137</v>
      </c>
      <c r="AO23" s="41">
        <v>2</v>
      </c>
      <c r="AP23" s="41">
        <v>2</v>
      </c>
      <c r="AQ23" s="41">
        <v>141</v>
      </c>
      <c r="AR23" s="41">
        <v>131</v>
      </c>
      <c r="AS23" s="41">
        <v>8</v>
      </c>
      <c r="AT23" s="41">
        <v>2</v>
      </c>
      <c r="AU23" s="41">
        <v>141</v>
      </c>
      <c r="AV23" s="41">
        <v>8</v>
      </c>
      <c r="AW23" s="41">
        <v>43</v>
      </c>
      <c r="AX23" s="41">
        <v>46</v>
      </c>
      <c r="AY23" s="41">
        <v>16</v>
      </c>
      <c r="AZ23" s="41">
        <v>3</v>
      </c>
      <c r="BA23" s="41">
        <v>25</v>
      </c>
      <c r="BB23" s="41">
        <v>4.2870258620689672</v>
      </c>
      <c r="BC23" s="41">
        <v>141</v>
      </c>
      <c r="BD23" s="41">
        <v>11</v>
      </c>
      <c r="BE23" s="41">
        <v>75</v>
      </c>
      <c r="BF23" s="41">
        <v>48</v>
      </c>
      <c r="BG23" s="41">
        <v>3</v>
      </c>
      <c r="BH23" s="41">
        <v>4</v>
      </c>
      <c r="BI23" s="41">
        <v>9.64051094890511</v>
      </c>
      <c r="BJ23" s="41">
        <v>141</v>
      </c>
      <c r="BK23" s="41">
        <v>1</v>
      </c>
      <c r="BL23" s="41">
        <v>123</v>
      </c>
      <c r="BM23" s="41">
        <v>6</v>
      </c>
      <c r="BN23" s="41">
        <v>6</v>
      </c>
      <c r="BO23" s="41">
        <v>5</v>
      </c>
      <c r="BP23" s="41">
        <v>141</v>
      </c>
      <c r="BQ23" s="41">
        <v>30</v>
      </c>
      <c r="BR23" s="41">
        <v>61</v>
      </c>
      <c r="BS23" s="41">
        <v>24</v>
      </c>
      <c r="BT23" s="41">
        <v>20</v>
      </c>
      <c r="BU23" s="41">
        <v>6</v>
      </c>
      <c r="BV23" s="41">
        <v>27.254795052465962</v>
      </c>
      <c r="BW23" s="41">
        <v>141</v>
      </c>
      <c r="BX23" s="41">
        <v>99</v>
      </c>
      <c r="BY23" s="41">
        <v>24</v>
      </c>
      <c r="BZ23" s="41">
        <v>9</v>
      </c>
      <c r="CA23" s="41">
        <v>2</v>
      </c>
      <c r="CB23" s="41">
        <v>0</v>
      </c>
      <c r="CC23" s="41">
        <v>7</v>
      </c>
      <c r="CD23" s="41">
        <v>1.3582089552238805</v>
      </c>
      <c r="CE23" s="41">
        <v>141</v>
      </c>
      <c r="CF23" s="41">
        <v>95</v>
      </c>
      <c r="CG23" s="41">
        <v>36</v>
      </c>
      <c r="CH23" s="41">
        <v>3</v>
      </c>
      <c r="CI23" s="41">
        <v>7</v>
      </c>
      <c r="CJ23" s="41">
        <v>141</v>
      </c>
      <c r="CK23" s="41">
        <v>39</v>
      </c>
      <c r="CL23" s="41">
        <v>95</v>
      </c>
      <c r="CM23" s="41">
        <v>1</v>
      </c>
      <c r="CN23" s="41">
        <v>0</v>
      </c>
      <c r="CO23" s="41">
        <v>6</v>
      </c>
      <c r="CP23" s="41">
        <v>141</v>
      </c>
      <c r="CQ23" s="41">
        <v>18</v>
      </c>
      <c r="CR23" s="41">
        <v>23</v>
      </c>
      <c r="CS23" s="41">
        <v>18</v>
      </c>
      <c r="CT23" s="41">
        <v>82</v>
      </c>
      <c r="CU23" s="41">
        <v>141</v>
      </c>
      <c r="CV23" s="41">
        <v>123</v>
      </c>
      <c r="CW23" s="41">
        <v>9</v>
      </c>
      <c r="CX23" s="41">
        <v>1</v>
      </c>
      <c r="CY23" s="41">
        <v>1</v>
      </c>
      <c r="CZ23" s="41">
        <v>4</v>
      </c>
      <c r="DA23" s="41">
        <v>3</v>
      </c>
      <c r="DB23" s="41">
        <v>141</v>
      </c>
      <c r="DC23" s="41">
        <v>10</v>
      </c>
      <c r="DD23" s="41">
        <v>6</v>
      </c>
      <c r="DE23" s="41">
        <v>14</v>
      </c>
      <c r="DF23" s="41">
        <v>40</v>
      </c>
      <c r="DG23" s="41">
        <v>52</v>
      </c>
      <c r="DH23" s="41">
        <v>4</v>
      </c>
      <c r="DI23" s="41">
        <v>2</v>
      </c>
      <c r="DJ23" s="41">
        <v>13</v>
      </c>
      <c r="DK23" s="41">
        <v>141</v>
      </c>
      <c r="DL23" s="41">
        <v>0</v>
      </c>
      <c r="DM23" s="41">
        <v>98</v>
      </c>
      <c r="DN23" s="41">
        <v>40</v>
      </c>
      <c r="DO23" s="41">
        <v>3</v>
      </c>
      <c r="DP23" s="41">
        <v>36</v>
      </c>
      <c r="DQ23" s="41">
        <v>5</v>
      </c>
      <c r="DR23" s="41">
        <v>20</v>
      </c>
      <c r="DS23" s="41">
        <v>4</v>
      </c>
      <c r="DT23" s="41">
        <v>7</v>
      </c>
      <c r="DU23" s="41">
        <v>14.736111111111111</v>
      </c>
      <c r="DV23" s="41">
        <v>141</v>
      </c>
      <c r="DW23" s="41">
        <v>35</v>
      </c>
      <c r="DX23" s="41">
        <v>60</v>
      </c>
      <c r="DY23" s="41">
        <v>23</v>
      </c>
      <c r="DZ23" s="41">
        <v>8</v>
      </c>
      <c r="EA23" s="41">
        <v>3</v>
      </c>
      <c r="EB23" s="41">
        <v>0</v>
      </c>
      <c r="EC23" s="41">
        <v>12</v>
      </c>
      <c r="ED23" s="41">
        <v>11.371317829457364</v>
      </c>
      <c r="EE23" s="41">
        <v>141</v>
      </c>
      <c r="EF23" s="41">
        <v>64</v>
      </c>
      <c r="EG23" s="41">
        <v>62</v>
      </c>
      <c r="EH23" s="41">
        <v>7</v>
      </c>
      <c r="EI23" s="41">
        <v>8</v>
      </c>
      <c r="EJ23" s="41">
        <v>141</v>
      </c>
      <c r="EK23" s="41">
        <v>84</v>
      </c>
      <c r="EL23" s="41">
        <v>16</v>
      </c>
      <c r="EM23" s="41">
        <v>17</v>
      </c>
      <c r="EN23" s="41">
        <v>24</v>
      </c>
      <c r="EO23" s="41">
        <v>16</v>
      </c>
      <c r="EP23" s="41">
        <v>0</v>
      </c>
      <c r="EQ23" s="41">
        <v>4</v>
      </c>
      <c r="ER23" s="41">
        <v>2</v>
      </c>
      <c r="ES23" s="41">
        <v>3</v>
      </c>
      <c r="ET23" s="41">
        <v>1</v>
      </c>
      <c r="EU23" s="41">
        <v>6</v>
      </c>
      <c r="EV23" s="41">
        <v>23200</v>
      </c>
      <c r="EW23" s="41">
        <v>111</v>
      </c>
      <c r="EX23" s="41">
        <v>9</v>
      </c>
      <c r="EY23" s="41">
        <v>22</v>
      </c>
      <c r="EZ23" s="41">
        <v>28</v>
      </c>
      <c r="FA23" s="41">
        <v>24</v>
      </c>
      <c r="FB23" s="41">
        <v>17</v>
      </c>
      <c r="FC23" s="41">
        <v>11</v>
      </c>
      <c r="FD23" s="41">
        <v>257002.77</v>
      </c>
      <c r="FE23" s="41">
        <v>141</v>
      </c>
      <c r="FF23" s="41">
        <v>88</v>
      </c>
      <c r="FG23" s="41">
        <v>53</v>
      </c>
      <c r="FH23" s="41">
        <v>107</v>
      </c>
      <c r="FI23" s="41">
        <v>34</v>
      </c>
      <c r="FJ23" s="41">
        <v>92</v>
      </c>
      <c r="FK23" s="41">
        <v>49</v>
      </c>
      <c r="FL23" s="41">
        <v>141</v>
      </c>
      <c r="FM23" s="41">
        <v>81</v>
      </c>
      <c r="FN23" s="41">
        <v>60</v>
      </c>
      <c r="FO23" s="41">
        <v>115</v>
      </c>
      <c r="FP23" s="41">
        <v>26</v>
      </c>
      <c r="FQ23" s="41">
        <v>87</v>
      </c>
      <c r="FR23" s="41">
        <v>54</v>
      </c>
      <c r="FS23" s="41">
        <v>141</v>
      </c>
      <c r="FT23" s="41">
        <v>2</v>
      </c>
      <c r="FU23" s="41">
        <v>30</v>
      </c>
      <c r="FV23" s="41">
        <v>69</v>
      </c>
      <c r="FW23" s="41">
        <v>35</v>
      </c>
      <c r="FX23" s="41">
        <v>5</v>
      </c>
      <c r="FY23" s="41">
        <v>141</v>
      </c>
      <c r="FZ23" s="41">
        <v>98</v>
      </c>
      <c r="GA23" s="41">
        <v>10</v>
      </c>
      <c r="GB23" s="41">
        <v>3</v>
      </c>
      <c r="GC23" s="41">
        <v>6</v>
      </c>
      <c r="GD23" s="41">
        <v>1</v>
      </c>
      <c r="GE23" s="41">
        <v>3</v>
      </c>
      <c r="GF23" s="41">
        <v>20</v>
      </c>
      <c r="GG23" s="41">
        <v>3.3966942148760331</v>
      </c>
      <c r="GH23" s="41">
        <v>141</v>
      </c>
      <c r="GI23" s="41">
        <v>124</v>
      </c>
      <c r="GJ23" s="41">
        <v>2</v>
      </c>
      <c r="GK23" s="41">
        <v>0</v>
      </c>
      <c r="GL23" s="41">
        <v>1</v>
      </c>
      <c r="GM23" s="41">
        <v>3</v>
      </c>
      <c r="GN23" s="41">
        <v>11</v>
      </c>
      <c r="GO23" s="41">
        <v>0.59230769230769231</v>
      </c>
      <c r="GP23" s="41">
        <v>141</v>
      </c>
      <c r="GQ23" s="41">
        <v>131</v>
      </c>
      <c r="GR23" s="41">
        <v>0</v>
      </c>
      <c r="GS23" s="41">
        <v>0</v>
      </c>
      <c r="GT23" s="41">
        <v>0</v>
      </c>
      <c r="GU23" s="41">
        <v>0</v>
      </c>
      <c r="GV23" s="41">
        <v>10</v>
      </c>
      <c r="GW23" s="41">
        <v>0</v>
      </c>
      <c r="GX23" s="41">
        <v>141</v>
      </c>
      <c r="GY23" s="41">
        <v>29</v>
      </c>
      <c r="GZ23" s="41">
        <v>43</v>
      </c>
      <c r="HA23" s="41">
        <v>35</v>
      </c>
      <c r="HB23" s="41">
        <v>34</v>
      </c>
      <c r="HC23" s="41">
        <v>4.4953271028037385</v>
      </c>
      <c r="HD23" s="41">
        <v>141</v>
      </c>
      <c r="HE23" s="41">
        <v>40</v>
      </c>
      <c r="HF23" s="41">
        <v>20</v>
      </c>
      <c r="HG23" s="41">
        <v>27</v>
      </c>
      <c r="HH23" s="41">
        <v>54</v>
      </c>
      <c r="HI23" s="41">
        <v>1.9770114942528736</v>
      </c>
      <c r="HJ23" s="41">
        <v>141</v>
      </c>
      <c r="HK23" s="41">
        <v>29</v>
      </c>
      <c r="HL23" s="41">
        <v>102</v>
      </c>
      <c r="HM23" s="41">
        <v>10</v>
      </c>
      <c r="HN23" s="41">
        <v>141</v>
      </c>
      <c r="HO23" s="41">
        <v>42</v>
      </c>
      <c r="HP23" s="41">
        <v>19</v>
      </c>
      <c r="HQ23" s="41">
        <v>15</v>
      </c>
      <c r="HR23" s="41">
        <v>16</v>
      </c>
      <c r="HS23" s="41">
        <v>18</v>
      </c>
      <c r="HT23" s="41">
        <v>31</v>
      </c>
      <c r="HU23" s="41">
        <v>2.2454545454545456</v>
      </c>
      <c r="HV23" s="41">
        <v>100</v>
      </c>
      <c r="HW23" s="41">
        <v>41</v>
      </c>
      <c r="HX23" s="41">
        <v>37</v>
      </c>
      <c r="HY23" s="41">
        <v>11</v>
      </c>
      <c r="HZ23" s="41">
        <v>5</v>
      </c>
      <c r="IA23" s="41">
        <v>1</v>
      </c>
      <c r="IB23" s="41">
        <v>5</v>
      </c>
      <c r="IC23" s="41">
        <v>0.85263157894736841</v>
      </c>
      <c r="ID23" s="41">
        <v>141</v>
      </c>
      <c r="IE23" s="41">
        <v>113</v>
      </c>
      <c r="IF23" s="41">
        <v>20</v>
      </c>
      <c r="IG23" s="41">
        <v>8</v>
      </c>
      <c r="IH23" s="41">
        <v>141</v>
      </c>
      <c r="II23" s="41">
        <v>86</v>
      </c>
      <c r="IJ23" s="41">
        <v>36</v>
      </c>
      <c r="IK23" s="41">
        <v>11</v>
      </c>
      <c r="IL23" s="41">
        <v>8</v>
      </c>
      <c r="IM23" s="41">
        <v>141</v>
      </c>
      <c r="IN23" s="41">
        <v>80</v>
      </c>
      <c r="IO23" s="41">
        <v>35</v>
      </c>
      <c r="IP23" s="41">
        <v>16</v>
      </c>
      <c r="IQ23" s="41">
        <v>10</v>
      </c>
    </row>
    <row r="24" spans="1:251" ht="15" hidden="1" customHeight="1" x14ac:dyDescent="0.15">
      <c r="A24" s="3"/>
      <c r="B24" s="5" t="s">
        <v>31</v>
      </c>
      <c r="C24" s="41">
        <v>213</v>
      </c>
      <c r="D24" s="41">
        <v>31</v>
      </c>
      <c r="E24" s="41">
        <v>24</v>
      </c>
      <c r="F24" s="41">
        <v>35</v>
      </c>
      <c r="G24" s="41">
        <v>123</v>
      </c>
      <c r="H24" s="41">
        <v>213</v>
      </c>
      <c r="I24" s="41">
        <v>34</v>
      </c>
      <c r="J24" s="41">
        <v>29</v>
      </c>
      <c r="K24" s="41">
        <v>123</v>
      </c>
      <c r="L24" s="41">
        <v>27</v>
      </c>
      <c r="M24" s="41">
        <v>213</v>
      </c>
      <c r="N24" s="41">
        <v>6</v>
      </c>
      <c r="O24" s="41">
        <v>6</v>
      </c>
      <c r="P24" s="41">
        <v>8</v>
      </c>
      <c r="Q24" s="41">
        <v>11</v>
      </c>
      <c r="R24" s="41">
        <v>16</v>
      </c>
      <c r="S24" s="41">
        <v>25</v>
      </c>
      <c r="T24" s="41">
        <v>45</v>
      </c>
      <c r="U24" s="41">
        <v>96</v>
      </c>
      <c r="V24" s="41">
        <v>213</v>
      </c>
      <c r="W24" s="41">
        <v>103</v>
      </c>
      <c r="X24" s="41">
        <v>28</v>
      </c>
      <c r="Y24" s="41">
        <v>28</v>
      </c>
      <c r="Z24" s="41">
        <v>32</v>
      </c>
      <c r="AA24" s="41">
        <v>12</v>
      </c>
      <c r="AB24" s="41">
        <v>10</v>
      </c>
      <c r="AC24" s="41">
        <v>213</v>
      </c>
      <c r="AD24" s="41">
        <v>134</v>
      </c>
      <c r="AE24" s="41">
        <v>47</v>
      </c>
      <c r="AF24" s="41">
        <v>16</v>
      </c>
      <c r="AG24" s="41">
        <v>16</v>
      </c>
      <c r="AH24" s="41">
        <v>213</v>
      </c>
      <c r="AI24" s="41">
        <v>61</v>
      </c>
      <c r="AJ24" s="41">
        <v>18</v>
      </c>
      <c r="AK24" s="41">
        <v>126</v>
      </c>
      <c r="AL24" s="41">
        <v>8</v>
      </c>
      <c r="AM24" s="41">
        <v>213</v>
      </c>
      <c r="AN24" s="41">
        <v>201</v>
      </c>
      <c r="AO24" s="41">
        <v>7</v>
      </c>
      <c r="AP24" s="41">
        <v>5</v>
      </c>
      <c r="AQ24" s="41">
        <v>213</v>
      </c>
      <c r="AR24" s="41">
        <v>193</v>
      </c>
      <c r="AS24" s="41">
        <v>16</v>
      </c>
      <c r="AT24" s="41">
        <v>4</v>
      </c>
      <c r="AU24" s="41">
        <v>213</v>
      </c>
      <c r="AV24" s="41">
        <v>17</v>
      </c>
      <c r="AW24" s="41">
        <v>65</v>
      </c>
      <c r="AX24" s="41">
        <v>66</v>
      </c>
      <c r="AY24" s="41">
        <v>22</v>
      </c>
      <c r="AZ24" s="41">
        <v>7</v>
      </c>
      <c r="BA24" s="41">
        <v>36</v>
      </c>
      <c r="BB24" s="41">
        <v>4.1735593220338982</v>
      </c>
      <c r="BC24" s="41">
        <v>213</v>
      </c>
      <c r="BD24" s="41">
        <v>17</v>
      </c>
      <c r="BE24" s="41">
        <v>107</v>
      </c>
      <c r="BF24" s="41">
        <v>70</v>
      </c>
      <c r="BG24" s="41">
        <v>11</v>
      </c>
      <c r="BH24" s="41">
        <v>8</v>
      </c>
      <c r="BI24" s="41">
        <v>9.7390243902439018</v>
      </c>
      <c r="BJ24" s="41">
        <v>213</v>
      </c>
      <c r="BK24" s="41">
        <v>4</v>
      </c>
      <c r="BL24" s="41">
        <v>193</v>
      </c>
      <c r="BM24" s="41">
        <v>7</v>
      </c>
      <c r="BN24" s="41">
        <v>5</v>
      </c>
      <c r="BO24" s="41">
        <v>4</v>
      </c>
      <c r="BP24" s="41">
        <v>213</v>
      </c>
      <c r="BQ24" s="41">
        <v>34</v>
      </c>
      <c r="BR24" s="41">
        <v>67</v>
      </c>
      <c r="BS24" s="41">
        <v>72</v>
      </c>
      <c r="BT24" s="41">
        <v>33</v>
      </c>
      <c r="BU24" s="41">
        <v>7</v>
      </c>
      <c r="BV24" s="41">
        <v>29.878617914302765</v>
      </c>
      <c r="BW24" s="41">
        <v>213</v>
      </c>
      <c r="BX24" s="41">
        <v>146</v>
      </c>
      <c r="BY24" s="41">
        <v>44</v>
      </c>
      <c r="BZ24" s="41">
        <v>18</v>
      </c>
      <c r="CA24" s="41">
        <v>1</v>
      </c>
      <c r="CB24" s="41">
        <v>1</v>
      </c>
      <c r="CC24" s="41">
        <v>3</v>
      </c>
      <c r="CD24" s="41">
        <v>1.4142857142857144</v>
      </c>
      <c r="CE24" s="41">
        <v>213</v>
      </c>
      <c r="CF24" s="41">
        <v>147</v>
      </c>
      <c r="CG24" s="41">
        <v>50</v>
      </c>
      <c r="CH24" s="41">
        <v>6</v>
      </c>
      <c r="CI24" s="41">
        <v>10</v>
      </c>
      <c r="CJ24" s="41">
        <v>213</v>
      </c>
      <c r="CK24" s="41">
        <v>59</v>
      </c>
      <c r="CL24" s="41">
        <v>142</v>
      </c>
      <c r="CM24" s="41">
        <v>1</v>
      </c>
      <c r="CN24" s="41">
        <v>5</v>
      </c>
      <c r="CO24" s="41">
        <v>6</v>
      </c>
      <c r="CP24" s="41">
        <v>213</v>
      </c>
      <c r="CQ24" s="41">
        <v>34</v>
      </c>
      <c r="CR24" s="41">
        <v>56</v>
      </c>
      <c r="CS24" s="41">
        <v>32</v>
      </c>
      <c r="CT24" s="41">
        <v>91</v>
      </c>
      <c r="CU24" s="41">
        <v>213</v>
      </c>
      <c r="CV24" s="41">
        <v>181</v>
      </c>
      <c r="CW24" s="41">
        <v>11</v>
      </c>
      <c r="CX24" s="41">
        <v>10</v>
      </c>
      <c r="CY24" s="41">
        <v>1</v>
      </c>
      <c r="CZ24" s="41">
        <v>5</v>
      </c>
      <c r="DA24" s="41">
        <v>5</v>
      </c>
      <c r="DB24" s="41">
        <v>213</v>
      </c>
      <c r="DC24" s="41">
        <v>19</v>
      </c>
      <c r="DD24" s="41">
        <v>7</v>
      </c>
      <c r="DE24" s="41">
        <v>19</v>
      </c>
      <c r="DF24" s="41">
        <v>78</v>
      </c>
      <c r="DG24" s="41">
        <v>68</v>
      </c>
      <c r="DH24" s="41">
        <v>6</v>
      </c>
      <c r="DI24" s="41">
        <v>0</v>
      </c>
      <c r="DJ24" s="41">
        <v>16</v>
      </c>
      <c r="DK24" s="41">
        <v>213</v>
      </c>
      <c r="DL24" s="41">
        <v>4</v>
      </c>
      <c r="DM24" s="41">
        <v>122</v>
      </c>
      <c r="DN24" s="41">
        <v>77</v>
      </c>
      <c r="DO24" s="41">
        <v>10</v>
      </c>
      <c r="DP24" s="41">
        <v>65</v>
      </c>
      <c r="DQ24" s="41">
        <v>14</v>
      </c>
      <c r="DR24" s="41">
        <v>31</v>
      </c>
      <c r="DS24" s="41">
        <v>7</v>
      </c>
      <c r="DT24" s="41">
        <v>13</v>
      </c>
      <c r="DU24" s="41">
        <v>19.638461538461538</v>
      </c>
      <c r="DV24" s="41">
        <v>213</v>
      </c>
      <c r="DW24" s="41">
        <v>70</v>
      </c>
      <c r="DX24" s="41">
        <v>85</v>
      </c>
      <c r="DY24" s="41">
        <v>22</v>
      </c>
      <c r="DZ24" s="41">
        <v>12</v>
      </c>
      <c r="EA24" s="41">
        <v>3</v>
      </c>
      <c r="EB24" s="41">
        <v>4</v>
      </c>
      <c r="EC24" s="41">
        <v>17</v>
      </c>
      <c r="ED24" s="41">
        <v>12.251785714285713</v>
      </c>
      <c r="EE24" s="41">
        <v>213</v>
      </c>
      <c r="EF24" s="41">
        <v>112</v>
      </c>
      <c r="EG24" s="41">
        <v>83</v>
      </c>
      <c r="EH24" s="41">
        <v>4</v>
      </c>
      <c r="EI24" s="41">
        <v>14</v>
      </c>
      <c r="EJ24" s="41">
        <v>213</v>
      </c>
      <c r="EK24" s="41">
        <v>124</v>
      </c>
      <c r="EL24" s="41">
        <v>38</v>
      </c>
      <c r="EM24" s="41">
        <v>19</v>
      </c>
      <c r="EN24" s="41">
        <v>32</v>
      </c>
      <c r="EO24" s="41">
        <v>38</v>
      </c>
      <c r="EP24" s="41">
        <v>1</v>
      </c>
      <c r="EQ24" s="41">
        <v>14</v>
      </c>
      <c r="ER24" s="41">
        <v>8</v>
      </c>
      <c r="ES24" s="41">
        <v>2</v>
      </c>
      <c r="ET24" s="41">
        <v>5</v>
      </c>
      <c r="EU24" s="41">
        <v>8</v>
      </c>
      <c r="EV24" s="41">
        <v>22016.666666666668</v>
      </c>
      <c r="EW24" s="41">
        <v>148</v>
      </c>
      <c r="EX24" s="41">
        <v>8</v>
      </c>
      <c r="EY24" s="41">
        <v>31</v>
      </c>
      <c r="EZ24" s="41">
        <v>34</v>
      </c>
      <c r="FA24" s="41">
        <v>29</v>
      </c>
      <c r="FB24" s="41">
        <v>24</v>
      </c>
      <c r="FC24" s="41">
        <v>22</v>
      </c>
      <c r="FD24" s="41">
        <v>278422.5396825397</v>
      </c>
      <c r="FE24" s="41">
        <v>213</v>
      </c>
      <c r="FF24" s="41">
        <v>142</v>
      </c>
      <c r="FG24" s="41">
        <v>71</v>
      </c>
      <c r="FH24" s="41">
        <v>170</v>
      </c>
      <c r="FI24" s="41">
        <v>43</v>
      </c>
      <c r="FJ24" s="41">
        <v>151</v>
      </c>
      <c r="FK24" s="41">
        <v>62</v>
      </c>
      <c r="FL24" s="41">
        <v>213</v>
      </c>
      <c r="FM24" s="41">
        <v>132</v>
      </c>
      <c r="FN24" s="41">
        <v>81</v>
      </c>
      <c r="FO24" s="41">
        <v>170</v>
      </c>
      <c r="FP24" s="41">
        <v>43</v>
      </c>
      <c r="FQ24" s="41">
        <v>134</v>
      </c>
      <c r="FR24" s="41">
        <v>79</v>
      </c>
      <c r="FS24" s="41">
        <v>213</v>
      </c>
      <c r="FT24" s="41">
        <v>7</v>
      </c>
      <c r="FU24" s="41">
        <v>44</v>
      </c>
      <c r="FV24" s="41">
        <v>106</v>
      </c>
      <c r="FW24" s="41">
        <v>44</v>
      </c>
      <c r="FX24" s="41">
        <v>12</v>
      </c>
      <c r="FY24" s="41">
        <v>213</v>
      </c>
      <c r="FZ24" s="41">
        <v>163</v>
      </c>
      <c r="GA24" s="41">
        <v>15</v>
      </c>
      <c r="GB24" s="41">
        <v>2</v>
      </c>
      <c r="GC24" s="41">
        <v>3</v>
      </c>
      <c r="GD24" s="41">
        <v>7</v>
      </c>
      <c r="GE24" s="41">
        <v>4</v>
      </c>
      <c r="GF24" s="41">
        <v>19</v>
      </c>
      <c r="GG24" s="41">
        <v>3.4845360824742269</v>
      </c>
      <c r="GH24" s="41">
        <v>213</v>
      </c>
      <c r="GI24" s="41">
        <v>177</v>
      </c>
      <c r="GJ24" s="41">
        <v>2</v>
      </c>
      <c r="GK24" s="41">
        <v>4</v>
      </c>
      <c r="GL24" s="41">
        <v>1</v>
      </c>
      <c r="GM24" s="41">
        <v>1</v>
      </c>
      <c r="GN24" s="41">
        <v>28</v>
      </c>
      <c r="GO24" s="41">
        <v>0.20540540540540542</v>
      </c>
      <c r="GP24" s="41">
        <v>213</v>
      </c>
      <c r="GQ24" s="41">
        <v>185</v>
      </c>
      <c r="GR24" s="41">
        <v>0</v>
      </c>
      <c r="GS24" s="41">
        <v>0</v>
      </c>
      <c r="GT24" s="41">
        <v>1</v>
      </c>
      <c r="GU24" s="41">
        <v>0</v>
      </c>
      <c r="GV24" s="41">
        <v>27</v>
      </c>
      <c r="GW24" s="41">
        <v>1.6129032258064516E-2</v>
      </c>
      <c r="GX24" s="41">
        <v>213</v>
      </c>
      <c r="GY24" s="41">
        <v>58</v>
      </c>
      <c r="GZ24" s="41">
        <v>69</v>
      </c>
      <c r="HA24" s="41">
        <v>42</v>
      </c>
      <c r="HB24" s="41">
        <v>44</v>
      </c>
      <c r="HC24" s="41">
        <v>4.1479289940828403</v>
      </c>
      <c r="HD24" s="41">
        <v>213</v>
      </c>
      <c r="HE24" s="41">
        <v>67</v>
      </c>
      <c r="HF24" s="41">
        <v>34</v>
      </c>
      <c r="HG24" s="41">
        <v>34</v>
      </c>
      <c r="HH24" s="41">
        <v>78</v>
      </c>
      <c r="HI24" s="41">
        <v>1.9407407407407407</v>
      </c>
      <c r="HJ24" s="41">
        <v>213</v>
      </c>
      <c r="HK24" s="41">
        <v>46</v>
      </c>
      <c r="HL24" s="41">
        <v>157</v>
      </c>
      <c r="HM24" s="41">
        <v>10</v>
      </c>
      <c r="HN24" s="41">
        <v>213</v>
      </c>
      <c r="HO24" s="41">
        <v>75</v>
      </c>
      <c r="HP24" s="41">
        <v>30</v>
      </c>
      <c r="HQ24" s="41">
        <v>28</v>
      </c>
      <c r="HR24" s="41">
        <v>23</v>
      </c>
      <c r="HS24" s="41">
        <v>12</v>
      </c>
      <c r="HT24" s="41">
        <v>45</v>
      </c>
      <c r="HU24" s="41">
        <v>1.5238095238095237</v>
      </c>
      <c r="HV24" s="41">
        <v>147</v>
      </c>
      <c r="HW24" s="41">
        <v>75</v>
      </c>
      <c r="HX24" s="41">
        <v>51</v>
      </c>
      <c r="HY24" s="41">
        <v>12</v>
      </c>
      <c r="HZ24" s="41">
        <v>5</v>
      </c>
      <c r="IA24" s="41">
        <v>0</v>
      </c>
      <c r="IB24" s="41">
        <v>4</v>
      </c>
      <c r="IC24" s="41">
        <v>0.63636363636363635</v>
      </c>
      <c r="ID24" s="41">
        <v>213</v>
      </c>
      <c r="IE24" s="41">
        <v>184</v>
      </c>
      <c r="IF24" s="41">
        <v>20</v>
      </c>
      <c r="IG24" s="41">
        <v>9</v>
      </c>
      <c r="IH24" s="41">
        <v>213</v>
      </c>
      <c r="II24" s="41">
        <v>132</v>
      </c>
      <c r="IJ24" s="41">
        <v>46</v>
      </c>
      <c r="IK24" s="41">
        <v>23</v>
      </c>
      <c r="IL24" s="41">
        <v>12</v>
      </c>
      <c r="IM24" s="41">
        <v>213</v>
      </c>
      <c r="IN24" s="41">
        <v>116</v>
      </c>
      <c r="IO24" s="41">
        <v>67</v>
      </c>
      <c r="IP24" s="41">
        <v>20</v>
      </c>
      <c r="IQ24" s="41">
        <v>10</v>
      </c>
    </row>
    <row r="25" spans="1:251" ht="15" hidden="1" customHeight="1" x14ac:dyDescent="0.15">
      <c r="A25" s="3"/>
      <c r="B25" s="5" t="s">
        <v>32</v>
      </c>
      <c r="C25" s="41">
        <v>156</v>
      </c>
      <c r="D25" s="41">
        <v>28</v>
      </c>
      <c r="E25" s="41">
        <v>12</v>
      </c>
      <c r="F25" s="41">
        <v>13</v>
      </c>
      <c r="G25" s="41">
        <v>103</v>
      </c>
      <c r="H25" s="41">
        <v>156</v>
      </c>
      <c r="I25" s="41">
        <v>27</v>
      </c>
      <c r="J25" s="41">
        <v>18</v>
      </c>
      <c r="K25" s="41">
        <v>87</v>
      </c>
      <c r="L25" s="41">
        <v>24</v>
      </c>
      <c r="M25" s="41">
        <v>156</v>
      </c>
      <c r="N25" s="41">
        <v>4</v>
      </c>
      <c r="O25" s="41">
        <v>5</v>
      </c>
      <c r="P25" s="41">
        <v>8</v>
      </c>
      <c r="Q25" s="41">
        <v>7</v>
      </c>
      <c r="R25" s="41">
        <v>12</v>
      </c>
      <c r="S25" s="41">
        <v>12</v>
      </c>
      <c r="T25" s="41">
        <v>21</v>
      </c>
      <c r="U25" s="41">
        <v>87</v>
      </c>
      <c r="V25" s="41">
        <v>156</v>
      </c>
      <c r="W25" s="41">
        <v>84</v>
      </c>
      <c r="X25" s="41">
        <v>18</v>
      </c>
      <c r="Y25" s="41">
        <v>15</v>
      </c>
      <c r="Z25" s="41">
        <v>23</v>
      </c>
      <c r="AA25" s="41">
        <v>10</v>
      </c>
      <c r="AB25" s="41">
        <v>6</v>
      </c>
      <c r="AC25" s="41">
        <v>156</v>
      </c>
      <c r="AD25" s="41">
        <v>85</v>
      </c>
      <c r="AE25" s="41">
        <v>41</v>
      </c>
      <c r="AF25" s="41">
        <v>13</v>
      </c>
      <c r="AG25" s="41">
        <v>17</v>
      </c>
      <c r="AH25" s="41">
        <v>156</v>
      </c>
      <c r="AI25" s="41">
        <v>30</v>
      </c>
      <c r="AJ25" s="41">
        <v>18</v>
      </c>
      <c r="AK25" s="41">
        <v>101</v>
      </c>
      <c r="AL25" s="41">
        <v>7</v>
      </c>
      <c r="AM25" s="41">
        <v>156</v>
      </c>
      <c r="AN25" s="41">
        <v>151</v>
      </c>
      <c r="AO25" s="41">
        <v>3</v>
      </c>
      <c r="AP25" s="41">
        <v>2</v>
      </c>
      <c r="AQ25" s="41">
        <v>156</v>
      </c>
      <c r="AR25" s="41">
        <v>143</v>
      </c>
      <c r="AS25" s="41">
        <v>11</v>
      </c>
      <c r="AT25" s="41">
        <v>2</v>
      </c>
      <c r="AU25" s="41">
        <v>156</v>
      </c>
      <c r="AV25" s="41">
        <v>10</v>
      </c>
      <c r="AW25" s="41">
        <v>40</v>
      </c>
      <c r="AX25" s="41">
        <v>49</v>
      </c>
      <c r="AY25" s="41">
        <v>24</v>
      </c>
      <c r="AZ25" s="41">
        <v>5</v>
      </c>
      <c r="BA25" s="41">
        <v>28</v>
      </c>
      <c r="BB25" s="41">
        <v>4.4359375000000023</v>
      </c>
      <c r="BC25" s="41">
        <v>156</v>
      </c>
      <c r="BD25" s="41">
        <v>13</v>
      </c>
      <c r="BE25" s="41">
        <v>72</v>
      </c>
      <c r="BF25" s="41">
        <v>57</v>
      </c>
      <c r="BG25" s="41">
        <v>11</v>
      </c>
      <c r="BH25" s="41">
        <v>3</v>
      </c>
      <c r="BI25" s="41">
        <v>9.9831154684095846</v>
      </c>
      <c r="BJ25" s="41">
        <v>156</v>
      </c>
      <c r="BK25" s="41">
        <v>2</v>
      </c>
      <c r="BL25" s="41">
        <v>138</v>
      </c>
      <c r="BM25" s="41">
        <v>2</v>
      </c>
      <c r="BN25" s="41">
        <v>10</v>
      </c>
      <c r="BO25" s="41">
        <v>4</v>
      </c>
      <c r="BP25" s="41">
        <v>156</v>
      </c>
      <c r="BQ25" s="41">
        <v>21</v>
      </c>
      <c r="BR25" s="41">
        <v>47</v>
      </c>
      <c r="BS25" s="41">
        <v>54</v>
      </c>
      <c r="BT25" s="41">
        <v>25</v>
      </c>
      <c r="BU25" s="41">
        <v>9</v>
      </c>
      <c r="BV25" s="41">
        <v>30.842812202491412</v>
      </c>
      <c r="BW25" s="41">
        <v>156</v>
      </c>
      <c r="BX25" s="41">
        <v>108</v>
      </c>
      <c r="BY25" s="41">
        <v>28</v>
      </c>
      <c r="BZ25" s="41">
        <v>10</v>
      </c>
      <c r="CA25" s="41">
        <v>0</v>
      </c>
      <c r="CB25" s="41">
        <v>3</v>
      </c>
      <c r="CC25" s="41">
        <v>7</v>
      </c>
      <c r="CD25" s="41">
        <v>1.4093959731543624</v>
      </c>
      <c r="CE25" s="41">
        <v>156</v>
      </c>
      <c r="CF25" s="41">
        <v>100</v>
      </c>
      <c r="CG25" s="41">
        <v>45</v>
      </c>
      <c r="CH25" s="41">
        <v>3</v>
      </c>
      <c r="CI25" s="41">
        <v>8</v>
      </c>
      <c r="CJ25" s="41">
        <v>156</v>
      </c>
      <c r="CK25" s="41">
        <v>50</v>
      </c>
      <c r="CL25" s="41">
        <v>102</v>
      </c>
      <c r="CM25" s="41">
        <v>1</v>
      </c>
      <c r="CN25" s="41">
        <v>0</v>
      </c>
      <c r="CO25" s="41">
        <v>3</v>
      </c>
      <c r="CP25" s="41">
        <v>156</v>
      </c>
      <c r="CQ25" s="41">
        <v>39</v>
      </c>
      <c r="CR25" s="41">
        <v>32</v>
      </c>
      <c r="CS25" s="41">
        <v>18</v>
      </c>
      <c r="CT25" s="41">
        <v>67</v>
      </c>
      <c r="CU25" s="41">
        <v>156</v>
      </c>
      <c r="CV25" s="41">
        <v>137</v>
      </c>
      <c r="CW25" s="41">
        <v>5</v>
      </c>
      <c r="CX25" s="41">
        <v>1</v>
      </c>
      <c r="CY25" s="41">
        <v>2</v>
      </c>
      <c r="CZ25" s="41">
        <v>6</v>
      </c>
      <c r="DA25" s="41">
        <v>5</v>
      </c>
      <c r="DB25" s="41">
        <v>156</v>
      </c>
      <c r="DC25" s="41">
        <v>13</v>
      </c>
      <c r="DD25" s="41">
        <v>5</v>
      </c>
      <c r="DE25" s="41">
        <v>10</v>
      </c>
      <c r="DF25" s="41">
        <v>52</v>
      </c>
      <c r="DG25" s="41">
        <v>58</v>
      </c>
      <c r="DH25" s="41">
        <v>2</v>
      </c>
      <c r="DI25" s="41">
        <v>2</v>
      </c>
      <c r="DJ25" s="41">
        <v>14</v>
      </c>
      <c r="DK25" s="41">
        <v>156</v>
      </c>
      <c r="DL25" s="41">
        <v>6</v>
      </c>
      <c r="DM25" s="41">
        <v>95</v>
      </c>
      <c r="DN25" s="41">
        <v>47</v>
      </c>
      <c r="DO25" s="41">
        <v>8</v>
      </c>
      <c r="DP25" s="41">
        <v>41</v>
      </c>
      <c r="DQ25" s="41">
        <v>5</v>
      </c>
      <c r="DR25" s="41">
        <v>29</v>
      </c>
      <c r="DS25" s="41">
        <v>4</v>
      </c>
      <c r="DT25" s="41">
        <v>3</v>
      </c>
      <c r="DU25" s="41">
        <v>16.690243902439022</v>
      </c>
      <c r="DV25" s="41">
        <v>156</v>
      </c>
      <c r="DW25" s="41">
        <v>53</v>
      </c>
      <c r="DX25" s="41">
        <v>65</v>
      </c>
      <c r="DY25" s="41">
        <v>19</v>
      </c>
      <c r="DZ25" s="41">
        <v>6</v>
      </c>
      <c r="EA25" s="41">
        <v>1</v>
      </c>
      <c r="EB25" s="41">
        <v>1</v>
      </c>
      <c r="EC25" s="41">
        <v>11</v>
      </c>
      <c r="ED25" s="41">
        <v>10.704137931034483</v>
      </c>
      <c r="EE25" s="41">
        <v>156</v>
      </c>
      <c r="EF25" s="41">
        <v>76</v>
      </c>
      <c r="EG25" s="41">
        <v>63</v>
      </c>
      <c r="EH25" s="41">
        <v>3</v>
      </c>
      <c r="EI25" s="41">
        <v>14</v>
      </c>
      <c r="EJ25" s="41">
        <v>156</v>
      </c>
      <c r="EK25" s="41">
        <v>92</v>
      </c>
      <c r="EL25" s="41">
        <v>24</v>
      </c>
      <c r="EM25" s="41">
        <v>15</v>
      </c>
      <c r="EN25" s="41">
        <v>25</v>
      </c>
      <c r="EO25" s="41">
        <v>24</v>
      </c>
      <c r="EP25" s="41">
        <v>1</v>
      </c>
      <c r="EQ25" s="41">
        <v>14</v>
      </c>
      <c r="ER25" s="41">
        <v>3</v>
      </c>
      <c r="ES25" s="41">
        <v>3</v>
      </c>
      <c r="ET25" s="41">
        <v>0</v>
      </c>
      <c r="EU25" s="41">
        <v>3</v>
      </c>
      <c r="EV25" s="41">
        <v>15976.190476190477</v>
      </c>
      <c r="EW25" s="41">
        <v>109</v>
      </c>
      <c r="EX25" s="41">
        <v>11</v>
      </c>
      <c r="EY25" s="41">
        <v>26</v>
      </c>
      <c r="EZ25" s="41">
        <v>28</v>
      </c>
      <c r="FA25" s="41">
        <v>16</v>
      </c>
      <c r="FB25" s="41">
        <v>15</v>
      </c>
      <c r="FC25" s="41">
        <v>13</v>
      </c>
      <c r="FD25" s="41">
        <v>250348.71875</v>
      </c>
      <c r="FE25" s="41">
        <v>156</v>
      </c>
      <c r="FF25" s="41">
        <v>103</v>
      </c>
      <c r="FG25" s="41">
        <v>53</v>
      </c>
      <c r="FH25" s="41">
        <v>107</v>
      </c>
      <c r="FI25" s="41">
        <v>49</v>
      </c>
      <c r="FJ25" s="41">
        <v>99</v>
      </c>
      <c r="FK25" s="41">
        <v>57</v>
      </c>
      <c r="FL25" s="41">
        <v>156</v>
      </c>
      <c r="FM25" s="41">
        <v>91</v>
      </c>
      <c r="FN25" s="41">
        <v>65</v>
      </c>
      <c r="FO25" s="41">
        <v>118</v>
      </c>
      <c r="FP25" s="41">
        <v>38</v>
      </c>
      <c r="FQ25" s="41">
        <v>103</v>
      </c>
      <c r="FR25" s="41">
        <v>53</v>
      </c>
      <c r="FS25" s="41">
        <v>156</v>
      </c>
      <c r="FT25" s="41">
        <v>3</v>
      </c>
      <c r="FU25" s="41">
        <v>34</v>
      </c>
      <c r="FV25" s="41">
        <v>74</v>
      </c>
      <c r="FW25" s="41">
        <v>37</v>
      </c>
      <c r="FX25" s="41">
        <v>8</v>
      </c>
      <c r="FY25" s="41">
        <v>156</v>
      </c>
      <c r="FZ25" s="41">
        <v>115</v>
      </c>
      <c r="GA25" s="41">
        <v>10</v>
      </c>
      <c r="GB25" s="41">
        <v>3</v>
      </c>
      <c r="GC25" s="41">
        <v>4</v>
      </c>
      <c r="GD25" s="41">
        <v>6</v>
      </c>
      <c r="GE25" s="41">
        <v>3</v>
      </c>
      <c r="GF25" s="41">
        <v>15</v>
      </c>
      <c r="GG25" s="41">
        <v>3.5815602836879434</v>
      </c>
      <c r="GH25" s="41">
        <v>156</v>
      </c>
      <c r="GI25" s="41">
        <v>134</v>
      </c>
      <c r="GJ25" s="41">
        <v>1</v>
      </c>
      <c r="GK25" s="41">
        <v>2</v>
      </c>
      <c r="GL25" s="41">
        <v>2</v>
      </c>
      <c r="GM25" s="41">
        <v>2</v>
      </c>
      <c r="GN25" s="41">
        <v>15</v>
      </c>
      <c r="GO25" s="41">
        <v>0.41134751773049644</v>
      </c>
      <c r="GP25" s="41">
        <v>156</v>
      </c>
      <c r="GQ25" s="41">
        <v>137</v>
      </c>
      <c r="GR25" s="41">
        <v>0</v>
      </c>
      <c r="GS25" s="41">
        <v>1</v>
      </c>
      <c r="GT25" s="41">
        <v>0</v>
      </c>
      <c r="GU25" s="41">
        <v>1</v>
      </c>
      <c r="GV25" s="41">
        <v>17</v>
      </c>
      <c r="GW25" s="41">
        <v>4.3165467625899283E-2</v>
      </c>
      <c r="GX25" s="41">
        <v>156</v>
      </c>
      <c r="GY25" s="41">
        <v>34</v>
      </c>
      <c r="GZ25" s="41">
        <v>57</v>
      </c>
      <c r="HA25" s="41">
        <v>24</v>
      </c>
      <c r="HB25" s="41">
        <v>41</v>
      </c>
      <c r="HC25" s="41">
        <v>4.1565217391304348</v>
      </c>
      <c r="HD25" s="41">
        <v>156</v>
      </c>
      <c r="HE25" s="41">
        <v>51</v>
      </c>
      <c r="HF25" s="41">
        <v>16</v>
      </c>
      <c r="HG25" s="41">
        <v>21</v>
      </c>
      <c r="HH25" s="41">
        <v>68</v>
      </c>
      <c r="HI25" s="41">
        <v>1.8068181818181819</v>
      </c>
      <c r="HJ25" s="41">
        <v>156</v>
      </c>
      <c r="HK25" s="41">
        <v>34</v>
      </c>
      <c r="HL25" s="41">
        <v>113</v>
      </c>
      <c r="HM25" s="41">
        <v>9</v>
      </c>
      <c r="HN25" s="41">
        <v>156</v>
      </c>
      <c r="HO25" s="41">
        <v>51</v>
      </c>
      <c r="HP25" s="41">
        <v>19</v>
      </c>
      <c r="HQ25" s="41">
        <v>15</v>
      </c>
      <c r="HR25" s="41">
        <v>27</v>
      </c>
      <c r="HS25" s="41">
        <v>12</v>
      </c>
      <c r="HT25" s="41">
        <v>32</v>
      </c>
      <c r="HU25" s="41">
        <v>1.8306451612903225</v>
      </c>
      <c r="HV25" s="41">
        <v>110</v>
      </c>
      <c r="HW25" s="41">
        <v>56</v>
      </c>
      <c r="HX25" s="41">
        <v>31</v>
      </c>
      <c r="HY25" s="41">
        <v>11</v>
      </c>
      <c r="HZ25" s="41">
        <v>4</v>
      </c>
      <c r="IA25" s="41">
        <v>4</v>
      </c>
      <c r="IB25" s="41">
        <v>4</v>
      </c>
      <c r="IC25" s="41">
        <v>0.83018867924528306</v>
      </c>
      <c r="ID25" s="41">
        <v>156</v>
      </c>
      <c r="IE25" s="41">
        <v>131</v>
      </c>
      <c r="IF25" s="41">
        <v>21</v>
      </c>
      <c r="IG25" s="41">
        <v>4</v>
      </c>
      <c r="IH25" s="41">
        <v>156</v>
      </c>
      <c r="II25" s="41">
        <v>100</v>
      </c>
      <c r="IJ25" s="41">
        <v>41</v>
      </c>
      <c r="IK25" s="41">
        <v>10</v>
      </c>
      <c r="IL25" s="41">
        <v>5</v>
      </c>
      <c r="IM25" s="41">
        <v>156</v>
      </c>
      <c r="IN25" s="41">
        <v>71</v>
      </c>
      <c r="IO25" s="41">
        <v>58</v>
      </c>
      <c r="IP25" s="41">
        <v>16</v>
      </c>
      <c r="IQ25" s="41">
        <v>11</v>
      </c>
    </row>
    <row r="26" spans="1:251" ht="15" hidden="1" customHeight="1" x14ac:dyDescent="0.15">
      <c r="A26" s="3"/>
      <c r="B26" s="5" t="s">
        <v>33</v>
      </c>
      <c r="C26" s="41">
        <v>207</v>
      </c>
      <c r="D26" s="41">
        <v>25</v>
      </c>
      <c r="E26" s="41">
        <v>12</v>
      </c>
      <c r="F26" s="41">
        <v>18</v>
      </c>
      <c r="G26" s="41">
        <v>152</v>
      </c>
      <c r="H26" s="41">
        <v>207</v>
      </c>
      <c r="I26" s="41">
        <v>32</v>
      </c>
      <c r="J26" s="41">
        <v>38</v>
      </c>
      <c r="K26" s="41">
        <v>108</v>
      </c>
      <c r="L26" s="41">
        <v>29</v>
      </c>
      <c r="M26" s="41">
        <v>207</v>
      </c>
      <c r="N26" s="41">
        <v>3</v>
      </c>
      <c r="O26" s="41">
        <v>8</v>
      </c>
      <c r="P26" s="41">
        <v>4</v>
      </c>
      <c r="Q26" s="41">
        <v>7</v>
      </c>
      <c r="R26" s="41">
        <v>9</v>
      </c>
      <c r="S26" s="41">
        <v>14</v>
      </c>
      <c r="T26" s="41">
        <v>39</v>
      </c>
      <c r="U26" s="41">
        <v>123</v>
      </c>
      <c r="V26" s="41">
        <v>207</v>
      </c>
      <c r="W26" s="41">
        <v>101</v>
      </c>
      <c r="X26" s="41">
        <v>24</v>
      </c>
      <c r="Y26" s="41">
        <v>31</v>
      </c>
      <c r="Z26" s="41">
        <v>33</v>
      </c>
      <c r="AA26" s="41">
        <v>11</v>
      </c>
      <c r="AB26" s="41">
        <v>7</v>
      </c>
      <c r="AC26" s="41">
        <v>207</v>
      </c>
      <c r="AD26" s="41">
        <v>120</v>
      </c>
      <c r="AE26" s="41">
        <v>56</v>
      </c>
      <c r="AF26" s="41">
        <v>14</v>
      </c>
      <c r="AG26" s="41">
        <v>17</v>
      </c>
      <c r="AH26" s="41">
        <v>207</v>
      </c>
      <c r="AI26" s="41">
        <v>47</v>
      </c>
      <c r="AJ26" s="41">
        <v>18</v>
      </c>
      <c r="AK26" s="41">
        <v>133</v>
      </c>
      <c r="AL26" s="41">
        <v>9</v>
      </c>
      <c r="AM26" s="41">
        <v>207</v>
      </c>
      <c r="AN26" s="41">
        <v>196</v>
      </c>
      <c r="AO26" s="41">
        <v>7</v>
      </c>
      <c r="AP26" s="41">
        <v>4</v>
      </c>
      <c r="AQ26" s="41">
        <v>207</v>
      </c>
      <c r="AR26" s="41">
        <v>199</v>
      </c>
      <c r="AS26" s="41">
        <v>6</v>
      </c>
      <c r="AT26" s="41">
        <v>2</v>
      </c>
      <c r="AU26" s="41">
        <v>207</v>
      </c>
      <c r="AV26" s="41">
        <v>11</v>
      </c>
      <c r="AW26" s="41">
        <v>66</v>
      </c>
      <c r="AX26" s="41">
        <v>71</v>
      </c>
      <c r="AY26" s="41">
        <v>18</v>
      </c>
      <c r="AZ26" s="41">
        <v>4</v>
      </c>
      <c r="BA26" s="41">
        <v>37</v>
      </c>
      <c r="BB26" s="41">
        <v>4.1537647058823541</v>
      </c>
      <c r="BC26" s="41">
        <v>207</v>
      </c>
      <c r="BD26" s="41">
        <v>15</v>
      </c>
      <c r="BE26" s="41">
        <v>98</v>
      </c>
      <c r="BF26" s="41">
        <v>70</v>
      </c>
      <c r="BG26" s="41">
        <v>17</v>
      </c>
      <c r="BH26" s="41">
        <v>7</v>
      </c>
      <c r="BI26" s="41">
        <v>9.9404166666666658</v>
      </c>
      <c r="BJ26" s="41">
        <v>207</v>
      </c>
      <c r="BK26" s="41">
        <v>2</v>
      </c>
      <c r="BL26" s="41">
        <v>185</v>
      </c>
      <c r="BM26" s="41">
        <v>8</v>
      </c>
      <c r="BN26" s="41">
        <v>5</v>
      </c>
      <c r="BO26" s="41">
        <v>7</v>
      </c>
      <c r="BP26" s="41">
        <v>207</v>
      </c>
      <c r="BQ26" s="41">
        <v>20</v>
      </c>
      <c r="BR26" s="41">
        <v>62</v>
      </c>
      <c r="BS26" s="41">
        <v>61</v>
      </c>
      <c r="BT26" s="41">
        <v>61</v>
      </c>
      <c r="BU26" s="41">
        <v>3</v>
      </c>
      <c r="BV26" s="41">
        <v>33.711480665586826</v>
      </c>
      <c r="BW26" s="41">
        <v>207</v>
      </c>
      <c r="BX26" s="41">
        <v>151</v>
      </c>
      <c r="BY26" s="41">
        <v>36</v>
      </c>
      <c r="BZ26" s="41">
        <v>8</v>
      </c>
      <c r="CA26" s="41">
        <v>4</v>
      </c>
      <c r="CB26" s="41">
        <v>2</v>
      </c>
      <c r="CC26" s="41">
        <v>6</v>
      </c>
      <c r="CD26" s="41">
        <v>1.3631840796019901</v>
      </c>
      <c r="CE26" s="41">
        <v>207</v>
      </c>
      <c r="CF26" s="41">
        <v>141</v>
      </c>
      <c r="CG26" s="41">
        <v>56</v>
      </c>
      <c r="CH26" s="41">
        <v>2</v>
      </c>
      <c r="CI26" s="41">
        <v>8</v>
      </c>
      <c r="CJ26" s="41">
        <v>207</v>
      </c>
      <c r="CK26" s="41">
        <v>58</v>
      </c>
      <c r="CL26" s="41">
        <v>140</v>
      </c>
      <c r="CM26" s="41">
        <v>0</v>
      </c>
      <c r="CN26" s="41">
        <v>3</v>
      </c>
      <c r="CO26" s="41">
        <v>6</v>
      </c>
      <c r="CP26" s="41">
        <v>207</v>
      </c>
      <c r="CQ26" s="41">
        <v>46</v>
      </c>
      <c r="CR26" s="41">
        <v>38</v>
      </c>
      <c r="CS26" s="41">
        <v>28</v>
      </c>
      <c r="CT26" s="41">
        <v>95</v>
      </c>
      <c r="CU26" s="41">
        <v>207</v>
      </c>
      <c r="CV26" s="41">
        <v>179</v>
      </c>
      <c r="CW26" s="41">
        <v>10</v>
      </c>
      <c r="CX26" s="41">
        <v>6</v>
      </c>
      <c r="CY26" s="41">
        <v>4</v>
      </c>
      <c r="CZ26" s="41">
        <v>5</v>
      </c>
      <c r="DA26" s="41">
        <v>3</v>
      </c>
      <c r="DB26" s="41">
        <v>207</v>
      </c>
      <c r="DC26" s="41">
        <v>17</v>
      </c>
      <c r="DD26" s="41">
        <v>4</v>
      </c>
      <c r="DE26" s="41">
        <v>17</v>
      </c>
      <c r="DF26" s="41">
        <v>70</v>
      </c>
      <c r="DG26" s="41">
        <v>77</v>
      </c>
      <c r="DH26" s="41">
        <v>3</v>
      </c>
      <c r="DI26" s="41">
        <v>4</v>
      </c>
      <c r="DJ26" s="41">
        <v>15</v>
      </c>
      <c r="DK26" s="41">
        <v>207</v>
      </c>
      <c r="DL26" s="41">
        <v>2</v>
      </c>
      <c r="DM26" s="41">
        <v>125</v>
      </c>
      <c r="DN26" s="41">
        <v>68</v>
      </c>
      <c r="DO26" s="41">
        <v>12</v>
      </c>
      <c r="DP26" s="41">
        <v>50</v>
      </c>
      <c r="DQ26" s="41">
        <v>10</v>
      </c>
      <c r="DR26" s="41">
        <v>30</v>
      </c>
      <c r="DS26" s="41">
        <v>6</v>
      </c>
      <c r="DT26" s="41">
        <v>4</v>
      </c>
      <c r="DU26" s="41">
        <v>18.094000000000001</v>
      </c>
      <c r="DV26" s="41">
        <v>207</v>
      </c>
      <c r="DW26" s="41">
        <v>68</v>
      </c>
      <c r="DX26" s="41">
        <v>78</v>
      </c>
      <c r="DY26" s="41">
        <v>30</v>
      </c>
      <c r="DZ26" s="41">
        <v>10</v>
      </c>
      <c r="EA26" s="41">
        <v>2</v>
      </c>
      <c r="EB26" s="41">
        <v>4</v>
      </c>
      <c r="EC26" s="41">
        <v>15</v>
      </c>
      <c r="ED26" s="41">
        <v>12.522708333333334</v>
      </c>
      <c r="EE26" s="41">
        <v>207</v>
      </c>
      <c r="EF26" s="41">
        <v>112</v>
      </c>
      <c r="EG26" s="41">
        <v>79</v>
      </c>
      <c r="EH26" s="41">
        <v>3</v>
      </c>
      <c r="EI26" s="41">
        <v>13</v>
      </c>
      <c r="EJ26" s="41">
        <v>207</v>
      </c>
      <c r="EK26" s="41">
        <v>127</v>
      </c>
      <c r="EL26" s="41">
        <v>23</v>
      </c>
      <c r="EM26" s="41">
        <v>27</v>
      </c>
      <c r="EN26" s="41">
        <v>30</v>
      </c>
      <c r="EO26" s="41">
        <v>23</v>
      </c>
      <c r="EP26" s="41">
        <v>2</v>
      </c>
      <c r="EQ26" s="41">
        <v>10</v>
      </c>
      <c r="ER26" s="41">
        <v>5</v>
      </c>
      <c r="ES26" s="41">
        <v>2</v>
      </c>
      <c r="ET26" s="41">
        <v>1</v>
      </c>
      <c r="EU26" s="41">
        <v>3</v>
      </c>
      <c r="EV26" s="41">
        <v>17650</v>
      </c>
      <c r="EW26" s="41">
        <v>158</v>
      </c>
      <c r="EX26" s="41">
        <v>11</v>
      </c>
      <c r="EY26" s="41">
        <v>33</v>
      </c>
      <c r="EZ26" s="41">
        <v>44</v>
      </c>
      <c r="FA26" s="41">
        <v>30</v>
      </c>
      <c r="FB26" s="41">
        <v>22</v>
      </c>
      <c r="FC26" s="41">
        <v>18</v>
      </c>
      <c r="FD26" s="41">
        <v>262087.85714285713</v>
      </c>
      <c r="FE26" s="41">
        <v>207</v>
      </c>
      <c r="FF26" s="41">
        <v>149</v>
      </c>
      <c r="FG26" s="41">
        <v>58</v>
      </c>
      <c r="FH26" s="41">
        <v>152</v>
      </c>
      <c r="FI26" s="41">
        <v>55</v>
      </c>
      <c r="FJ26" s="41">
        <v>145</v>
      </c>
      <c r="FK26" s="41">
        <v>62</v>
      </c>
      <c r="FL26" s="41">
        <v>207</v>
      </c>
      <c r="FM26" s="41">
        <v>133</v>
      </c>
      <c r="FN26" s="41">
        <v>74</v>
      </c>
      <c r="FO26" s="41">
        <v>147</v>
      </c>
      <c r="FP26" s="41">
        <v>60</v>
      </c>
      <c r="FQ26" s="41">
        <v>137</v>
      </c>
      <c r="FR26" s="41">
        <v>70</v>
      </c>
      <c r="FS26" s="41">
        <v>207</v>
      </c>
      <c r="FT26" s="41">
        <v>7</v>
      </c>
      <c r="FU26" s="41">
        <v>40</v>
      </c>
      <c r="FV26" s="41">
        <v>85</v>
      </c>
      <c r="FW26" s="41">
        <v>58</v>
      </c>
      <c r="FX26" s="41">
        <v>17</v>
      </c>
      <c r="FY26" s="41">
        <v>207</v>
      </c>
      <c r="FZ26" s="41">
        <v>135</v>
      </c>
      <c r="GA26" s="41">
        <v>16</v>
      </c>
      <c r="GB26" s="41">
        <v>7</v>
      </c>
      <c r="GC26" s="41">
        <v>15</v>
      </c>
      <c r="GD26" s="41">
        <v>5</v>
      </c>
      <c r="GE26" s="41">
        <v>5</v>
      </c>
      <c r="GF26" s="41">
        <v>24</v>
      </c>
      <c r="GG26" s="41">
        <v>4.7650273224043715</v>
      </c>
      <c r="GH26" s="41">
        <v>207</v>
      </c>
      <c r="GI26" s="41">
        <v>182</v>
      </c>
      <c r="GJ26" s="41">
        <v>2</v>
      </c>
      <c r="GK26" s="41">
        <v>2</v>
      </c>
      <c r="GL26" s="41">
        <v>0</v>
      </c>
      <c r="GM26" s="41">
        <v>0</v>
      </c>
      <c r="GN26" s="41">
        <v>21</v>
      </c>
      <c r="GO26" s="41">
        <v>4.3010752688172046E-2</v>
      </c>
      <c r="GP26" s="41">
        <v>207</v>
      </c>
      <c r="GQ26" s="41">
        <v>186</v>
      </c>
      <c r="GR26" s="41">
        <v>0</v>
      </c>
      <c r="GS26" s="41">
        <v>0</v>
      </c>
      <c r="GT26" s="41">
        <v>0</v>
      </c>
      <c r="GU26" s="41">
        <v>0</v>
      </c>
      <c r="GV26" s="41">
        <v>21</v>
      </c>
      <c r="GW26" s="41">
        <v>0</v>
      </c>
      <c r="GX26" s="41">
        <v>207</v>
      </c>
      <c r="GY26" s="41">
        <v>44</v>
      </c>
      <c r="GZ26" s="41">
        <v>75</v>
      </c>
      <c r="HA26" s="41">
        <v>47</v>
      </c>
      <c r="HB26" s="41">
        <v>41</v>
      </c>
      <c r="HC26" s="41">
        <v>4.4397590361445785</v>
      </c>
      <c r="HD26" s="41">
        <v>207</v>
      </c>
      <c r="HE26" s="41">
        <v>48</v>
      </c>
      <c r="HF26" s="41">
        <v>27</v>
      </c>
      <c r="HG26" s="41">
        <v>45</v>
      </c>
      <c r="HH26" s="41">
        <v>87</v>
      </c>
      <c r="HI26" s="41">
        <v>2.2083333333333335</v>
      </c>
      <c r="HJ26" s="41">
        <v>207</v>
      </c>
      <c r="HK26" s="41">
        <v>59</v>
      </c>
      <c r="HL26" s="41">
        <v>134</v>
      </c>
      <c r="HM26" s="41">
        <v>14</v>
      </c>
      <c r="HN26" s="41">
        <v>207</v>
      </c>
      <c r="HO26" s="41">
        <v>67</v>
      </c>
      <c r="HP26" s="41">
        <v>36</v>
      </c>
      <c r="HQ26" s="41">
        <v>20</v>
      </c>
      <c r="HR26" s="41">
        <v>21</v>
      </c>
      <c r="HS26" s="41">
        <v>18</v>
      </c>
      <c r="HT26" s="41">
        <v>45</v>
      </c>
      <c r="HU26" s="41">
        <v>1.7839506172839505</v>
      </c>
      <c r="HV26" s="41">
        <v>143</v>
      </c>
      <c r="HW26" s="41">
        <v>77</v>
      </c>
      <c r="HX26" s="41">
        <v>35</v>
      </c>
      <c r="HY26" s="41">
        <v>16</v>
      </c>
      <c r="HZ26" s="41">
        <v>5</v>
      </c>
      <c r="IA26" s="41">
        <v>5</v>
      </c>
      <c r="IB26" s="41">
        <v>5</v>
      </c>
      <c r="IC26" s="41">
        <v>0.78985507246376807</v>
      </c>
      <c r="ID26" s="41">
        <v>207</v>
      </c>
      <c r="IE26" s="41">
        <v>173</v>
      </c>
      <c r="IF26" s="41">
        <v>24</v>
      </c>
      <c r="IG26" s="41">
        <v>10</v>
      </c>
      <c r="IH26" s="41">
        <v>207</v>
      </c>
      <c r="II26" s="41">
        <v>121</v>
      </c>
      <c r="IJ26" s="41">
        <v>47</v>
      </c>
      <c r="IK26" s="41">
        <v>23</v>
      </c>
      <c r="IL26" s="41">
        <v>16</v>
      </c>
      <c r="IM26" s="41">
        <v>207</v>
      </c>
      <c r="IN26" s="41">
        <v>100</v>
      </c>
      <c r="IO26" s="41">
        <v>68</v>
      </c>
      <c r="IP26" s="41">
        <v>23</v>
      </c>
      <c r="IQ26" s="41">
        <v>16</v>
      </c>
    </row>
    <row r="27" spans="1:251" ht="15" hidden="1" customHeight="1" x14ac:dyDescent="0.15">
      <c r="A27" s="3"/>
      <c r="B27" s="5" t="s">
        <v>34</v>
      </c>
      <c r="C27" s="41">
        <v>70</v>
      </c>
      <c r="D27" s="41">
        <v>7</v>
      </c>
      <c r="E27" s="41">
        <v>3</v>
      </c>
      <c r="F27" s="41">
        <v>6</v>
      </c>
      <c r="G27" s="41">
        <v>54</v>
      </c>
      <c r="H27" s="41">
        <v>70</v>
      </c>
      <c r="I27" s="41">
        <v>14</v>
      </c>
      <c r="J27" s="41">
        <v>10</v>
      </c>
      <c r="K27" s="41">
        <v>36</v>
      </c>
      <c r="L27" s="41">
        <v>10</v>
      </c>
      <c r="M27" s="41">
        <v>70</v>
      </c>
      <c r="N27" s="41">
        <v>2</v>
      </c>
      <c r="O27" s="41">
        <v>2</v>
      </c>
      <c r="P27" s="41">
        <v>3</v>
      </c>
      <c r="Q27" s="41">
        <v>1</v>
      </c>
      <c r="R27" s="41">
        <v>2</v>
      </c>
      <c r="S27" s="41">
        <v>3</v>
      </c>
      <c r="T27" s="41">
        <v>7</v>
      </c>
      <c r="U27" s="41">
        <v>50</v>
      </c>
      <c r="V27" s="41">
        <v>70</v>
      </c>
      <c r="W27" s="41">
        <v>34</v>
      </c>
      <c r="X27" s="41">
        <v>12</v>
      </c>
      <c r="Y27" s="41">
        <v>8</v>
      </c>
      <c r="Z27" s="41">
        <v>11</v>
      </c>
      <c r="AA27" s="41">
        <v>3</v>
      </c>
      <c r="AB27" s="41">
        <v>2</v>
      </c>
      <c r="AC27" s="41">
        <v>70</v>
      </c>
      <c r="AD27" s="41">
        <v>40</v>
      </c>
      <c r="AE27" s="41">
        <v>22</v>
      </c>
      <c r="AF27" s="41">
        <v>4</v>
      </c>
      <c r="AG27" s="41">
        <v>4</v>
      </c>
      <c r="AH27" s="41">
        <v>70</v>
      </c>
      <c r="AI27" s="41">
        <v>13</v>
      </c>
      <c r="AJ27" s="41">
        <v>9</v>
      </c>
      <c r="AK27" s="41">
        <v>45</v>
      </c>
      <c r="AL27" s="41">
        <v>3</v>
      </c>
      <c r="AM27" s="41">
        <v>70</v>
      </c>
      <c r="AN27" s="41">
        <v>66</v>
      </c>
      <c r="AO27" s="41">
        <v>3</v>
      </c>
      <c r="AP27" s="41">
        <v>1</v>
      </c>
      <c r="AQ27" s="41">
        <v>70</v>
      </c>
      <c r="AR27" s="41">
        <v>66</v>
      </c>
      <c r="AS27" s="41">
        <v>4</v>
      </c>
      <c r="AT27" s="41">
        <v>0</v>
      </c>
      <c r="AU27" s="41">
        <v>70</v>
      </c>
      <c r="AV27" s="41">
        <v>8</v>
      </c>
      <c r="AW27" s="41">
        <v>23</v>
      </c>
      <c r="AX27" s="41">
        <v>22</v>
      </c>
      <c r="AY27" s="41">
        <v>4</v>
      </c>
      <c r="AZ27" s="41">
        <v>2</v>
      </c>
      <c r="BA27" s="41">
        <v>11</v>
      </c>
      <c r="BB27" s="41">
        <v>3.7577966101694913</v>
      </c>
      <c r="BC27" s="41">
        <v>70</v>
      </c>
      <c r="BD27" s="41">
        <v>4</v>
      </c>
      <c r="BE27" s="41">
        <v>30</v>
      </c>
      <c r="BF27" s="41">
        <v>24</v>
      </c>
      <c r="BG27" s="41">
        <v>11</v>
      </c>
      <c r="BH27" s="41">
        <v>1</v>
      </c>
      <c r="BI27" s="41">
        <v>10.735507246376812</v>
      </c>
      <c r="BJ27" s="41">
        <v>70</v>
      </c>
      <c r="BK27" s="41">
        <v>4</v>
      </c>
      <c r="BL27" s="41">
        <v>58</v>
      </c>
      <c r="BM27" s="41">
        <v>2</v>
      </c>
      <c r="BN27" s="41">
        <v>3</v>
      </c>
      <c r="BO27" s="41">
        <v>3</v>
      </c>
      <c r="BP27" s="41">
        <v>70</v>
      </c>
      <c r="BQ27" s="41">
        <v>8</v>
      </c>
      <c r="BR27" s="41">
        <v>12</v>
      </c>
      <c r="BS27" s="41">
        <v>27</v>
      </c>
      <c r="BT27" s="41">
        <v>23</v>
      </c>
      <c r="BU27" s="41">
        <v>0</v>
      </c>
      <c r="BV27" s="41">
        <v>36.707639347313815</v>
      </c>
      <c r="BW27" s="41">
        <v>70</v>
      </c>
      <c r="BX27" s="41">
        <v>47</v>
      </c>
      <c r="BY27" s="41">
        <v>14</v>
      </c>
      <c r="BZ27" s="41">
        <v>2</v>
      </c>
      <c r="CA27" s="41">
        <v>2</v>
      </c>
      <c r="CB27" s="41">
        <v>2</v>
      </c>
      <c r="CC27" s="41">
        <v>3</v>
      </c>
      <c r="CD27" s="41">
        <v>1.5671641791044777</v>
      </c>
      <c r="CE27" s="41">
        <v>70</v>
      </c>
      <c r="CF27" s="41">
        <v>50</v>
      </c>
      <c r="CG27" s="41">
        <v>15</v>
      </c>
      <c r="CH27" s="41">
        <v>2</v>
      </c>
      <c r="CI27" s="41">
        <v>3</v>
      </c>
      <c r="CJ27" s="41">
        <v>70</v>
      </c>
      <c r="CK27" s="41">
        <v>23</v>
      </c>
      <c r="CL27" s="41">
        <v>45</v>
      </c>
      <c r="CM27" s="41">
        <v>0</v>
      </c>
      <c r="CN27" s="41">
        <v>1</v>
      </c>
      <c r="CO27" s="41">
        <v>1</v>
      </c>
      <c r="CP27" s="41">
        <v>70</v>
      </c>
      <c r="CQ27" s="41">
        <v>13</v>
      </c>
      <c r="CR27" s="41">
        <v>16</v>
      </c>
      <c r="CS27" s="41">
        <v>10</v>
      </c>
      <c r="CT27" s="41">
        <v>31</v>
      </c>
      <c r="CU27" s="41">
        <v>70</v>
      </c>
      <c r="CV27" s="41">
        <v>58</v>
      </c>
      <c r="CW27" s="41">
        <v>5</v>
      </c>
      <c r="CX27" s="41">
        <v>3</v>
      </c>
      <c r="CY27" s="41">
        <v>0</v>
      </c>
      <c r="CZ27" s="41">
        <v>2</v>
      </c>
      <c r="DA27" s="41">
        <v>2</v>
      </c>
      <c r="DB27" s="41">
        <v>70</v>
      </c>
      <c r="DC27" s="41">
        <v>3</v>
      </c>
      <c r="DD27" s="41">
        <v>1</v>
      </c>
      <c r="DE27" s="41">
        <v>6</v>
      </c>
      <c r="DF27" s="41">
        <v>26</v>
      </c>
      <c r="DG27" s="41">
        <v>22</v>
      </c>
      <c r="DH27" s="41">
        <v>1</v>
      </c>
      <c r="DI27" s="41">
        <v>1</v>
      </c>
      <c r="DJ27" s="41">
        <v>10</v>
      </c>
      <c r="DK27" s="41">
        <v>70</v>
      </c>
      <c r="DL27" s="41">
        <v>0</v>
      </c>
      <c r="DM27" s="41">
        <v>43</v>
      </c>
      <c r="DN27" s="41">
        <v>23</v>
      </c>
      <c r="DO27" s="41">
        <v>4</v>
      </c>
      <c r="DP27" s="41">
        <v>16</v>
      </c>
      <c r="DQ27" s="41">
        <v>4</v>
      </c>
      <c r="DR27" s="41">
        <v>10</v>
      </c>
      <c r="DS27" s="41">
        <v>1</v>
      </c>
      <c r="DT27" s="41">
        <v>1</v>
      </c>
      <c r="DU27" s="41">
        <v>10.078125</v>
      </c>
      <c r="DV27" s="41">
        <v>70</v>
      </c>
      <c r="DW27" s="41">
        <v>19</v>
      </c>
      <c r="DX27" s="41">
        <v>32</v>
      </c>
      <c r="DY27" s="41">
        <v>6</v>
      </c>
      <c r="DZ27" s="41">
        <v>2</v>
      </c>
      <c r="EA27" s="41">
        <v>1</v>
      </c>
      <c r="EB27" s="41">
        <v>0</v>
      </c>
      <c r="EC27" s="41">
        <v>10</v>
      </c>
      <c r="ED27" s="41">
        <v>9.7416666666666671</v>
      </c>
      <c r="EE27" s="41">
        <v>70</v>
      </c>
      <c r="EF27" s="41">
        <v>30</v>
      </c>
      <c r="EG27" s="41">
        <v>32</v>
      </c>
      <c r="EH27" s="41">
        <v>2</v>
      </c>
      <c r="EI27" s="41">
        <v>6</v>
      </c>
      <c r="EJ27" s="41">
        <v>70</v>
      </c>
      <c r="EK27" s="41">
        <v>40</v>
      </c>
      <c r="EL27" s="41">
        <v>7</v>
      </c>
      <c r="EM27" s="41">
        <v>5</v>
      </c>
      <c r="EN27" s="41">
        <v>18</v>
      </c>
      <c r="EO27" s="41">
        <v>7</v>
      </c>
      <c r="EP27" s="41">
        <v>0</v>
      </c>
      <c r="EQ27" s="41">
        <v>3</v>
      </c>
      <c r="ER27" s="41">
        <v>2</v>
      </c>
      <c r="ES27" s="41">
        <v>1</v>
      </c>
      <c r="ET27" s="41">
        <v>0</v>
      </c>
      <c r="EU27" s="41">
        <v>1</v>
      </c>
      <c r="EV27" s="41">
        <v>17833.333333333332</v>
      </c>
      <c r="EW27" s="41">
        <v>48</v>
      </c>
      <c r="EX27" s="41">
        <v>6</v>
      </c>
      <c r="EY27" s="41">
        <v>14</v>
      </c>
      <c r="EZ27" s="41">
        <v>15</v>
      </c>
      <c r="FA27" s="41">
        <v>4</v>
      </c>
      <c r="FB27" s="41">
        <v>6</v>
      </c>
      <c r="FC27" s="41">
        <v>3</v>
      </c>
      <c r="FD27" s="41">
        <v>248906.66666666666</v>
      </c>
      <c r="FE27" s="41">
        <v>70</v>
      </c>
      <c r="FF27" s="41">
        <v>50</v>
      </c>
      <c r="FG27" s="41">
        <v>20</v>
      </c>
      <c r="FH27" s="41">
        <v>57</v>
      </c>
      <c r="FI27" s="41">
        <v>13</v>
      </c>
      <c r="FJ27" s="41">
        <v>51</v>
      </c>
      <c r="FK27" s="41">
        <v>19</v>
      </c>
      <c r="FL27" s="41">
        <v>70</v>
      </c>
      <c r="FM27" s="41">
        <v>45</v>
      </c>
      <c r="FN27" s="41">
        <v>25</v>
      </c>
      <c r="FO27" s="41">
        <v>56</v>
      </c>
      <c r="FP27" s="41">
        <v>14</v>
      </c>
      <c r="FQ27" s="41">
        <v>49</v>
      </c>
      <c r="FR27" s="41">
        <v>21</v>
      </c>
      <c r="FS27" s="41">
        <v>70</v>
      </c>
      <c r="FT27" s="41">
        <v>2</v>
      </c>
      <c r="FU27" s="41">
        <v>13</v>
      </c>
      <c r="FV27" s="41">
        <v>23</v>
      </c>
      <c r="FW27" s="41">
        <v>29</v>
      </c>
      <c r="FX27" s="41">
        <v>3</v>
      </c>
      <c r="FY27" s="41">
        <v>70</v>
      </c>
      <c r="FZ27" s="41">
        <v>55</v>
      </c>
      <c r="GA27" s="41">
        <v>2</v>
      </c>
      <c r="GB27" s="41">
        <v>2</v>
      </c>
      <c r="GC27" s="41">
        <v>1</v>
      </c>
      <c r="GD27" s="41">
        <v>0</v>
      </c>
      <c r="GE27" s="41">
        <v>0</v>
      </c>
      <c r="GF27" s="41">
        <v>10</v>
      </c>
      <c r="GG27" s="41">
        <v>0.48333333333333334</v>
      </c>
      <c r="GH27" s="41">
        <v>70</v>
      </c>
      <c r="GI27" s="41">
        <v>57</v>
      </c>
      <c r="GJ27" s="41">
        <v>2</v>
      </c>
      <c r="GK27" s="41">
        <v>1</v>
      </c>
      <c r="GL27" s="41">
        <v>0</v>
      </c>
      <c r="GM27" s="41">
        <v>0</v>
      </c>
      <c r="GN27" s="41">
        <v>10</v>
      </c>
      <c r="GO27" s="41">
        <v>6.6666666666666666E-2</v>
      </c>
      <c r="GP27" s="41">
        <v>70</v>
      </c>
      <c r="GQ27" s="41">
        <v>64</v>
      </c>
      <c r="GR27" s="41">
        <v>0</v>
      </c>
      <c r="GS27" s="41">
        <v>0</v>
      </c>
      <c r="GT27" s="41">
        <v>0</v>
      </c>
      <c r="GU27" s="41">
        <v>0</v>
      </c>
      <c r="GV27" s="41">
        <v>6</v>
      </c>
      <c r="GW27" s="41">
        <v>0</v>
      </c>
      <c r="GX27" s="41">
        <v>70</v>
      </c>
      <c r="GY27" s="41">
        <v>16</v>
      </c>
      <c r="GZ27" s="41">
        <v>22</v>
      </c>
      <c r="HA27" s="41">
        <v>12</v>
      </c>
      <c r="HB27" s="41">
        <v>20</v>
      </c>
      <c r="HC27" s="41">
        <v>4.2</v>
      </c>
      <c r="HD27" s="41">
        <v>70</v>
      </c>
      <c r="HE27" s="41">
        <v>20</v>
      </c>
      <c r="HF27" s="41">
        <v>8</v>
      </c>
      <c r="HG27" s="41">
        <v>12</v>
      </c>
      <c r="HH27" s="41">
        <v>30</v>
      </c>
      <c r="HI27" s="41">
        <v>1.9750000000000001</v>
      </c>
      <c r="HJ27" s="41">
        <v>70</v>
      </c>
      <c r="HK27" s="41">
        <v>19</v>
      </c>
      <c r="HL27" s="41">
        <v>46</v>
      </c>
      <c r="HM27" s="41">
        <v>5</v>
      </c>
      <c r="HN27" s="41">
        <v>70</v>
      </c>
      <c r="HO27" s="41">
        <v>29</v>
      </c>
      <c r="HP27" s="41">
        <v>9</v>
      </c>
      <c r="HQ27" s="41">
        <v>9</v>
      </c>
      <c r="HR27" s="41">
        <v>5</v>
      </c>
      <c r="HS27" s="41">
        <v>1</v>
      </c>
      <c r="HT27" s="41">
        <v>17</v>
      </c>
      <c r="HU27" s="41">
        <v>1.2075471698113207</v>
      </c>
      <c r="HV27" s="41">
        <v>43</v>
      </c>
      <c r="HW27" s="41">
        <v>23</v>
      </c>
      <c r="HX27" s="41">
        <v>14</v>
      </c>
      <c r="HY27" s="41">
        <v>2</v>
      </c>
      <c r="HZ27" s="41">
        <v>3</v>
      </c>
      <c r="IA27" s="41">
        <v>0</v>
      </c>
      <c r="IB27" s="41">
        <v>1</v>
      </c>
      <c r="IC27" s="41">
        <v>0.66666666666666663</v>
      </c>
      <c r="ID27" s="41">
        <v>70</v>
      </c>
      <c r="IE27" s="41">
        <v>57</v>
      </c>
      <c r="IF27" s="41">
        <v>9</v>
      </c>
      <c r="IG27" s="41">
        <v>4</v>
      </c>
      <c r="IH27" s="41">
        <v>70</v>
      </c>
      <c r="II27" s="41">
        <v>39</v>
      </c>
      <c r="IJ27" s="41">
        <v>19</v>
      </c>
      <c r="IK27" s="41">
        <v>6</v>
      </c>
      <c r="IL27" s="41">
        <v>6</v>
      </c>
      <c r="IM27" s="41">
        <v>70</v>
      </c>
      <c r="IN27" s="41">
        <v>32</v>
      </c>
      <c r="IO27" s="41">
        <v>24</v>
      </c>
      <c r="IP27" s="41">
        <v>9</v>
      </c>
      <c r="IQ27" s="41">
        <v>5</v>
      </c>
    </row>
    <row r="28" spans="1:251" ht="15" hidden="1" customHeight="1" x14ac:dyDescent="0.15">
      <c r="A28" s="8"/>
      <c r="B28" s="9" t="s">
        <v>16</v>
      </c>
      <c r="C28" s="41">
        <v>258</v>
      </c>
      <c r="D28" s="41">
        <v>43</v>
      </c>
      <c r="E28" s="41">
        <v>17</v>
      </c>
      <c r="F28" s="41">
        <v>50</v>
      </c>
      <c r="G28" s="41">
        <v>148</v>
      </c>
      <c r="H28" s="41">
        <v>258</v>
      </c>
      <c r="I28" s="41">
        <v>53</v>
      </c>
      <c r="J28" s="41">
        <v>44</v>
      </c>
      <c r="K28" s="41">
        <v>116</v>
      </c>
      <c r="L28" s="41">
        <v>45</v>
      </c>
      <c r="M28" s="41">
        <v>258</v>
      </c>
      <c r="N28" s="41">
        <v>10</v>
      </c>
      <c r="O28" s="41">
        <v>15</v>
      </c>
      <c r="P28" s="41">
        <v>12</v>
      </c>
      <c r="Q28" s="41">
        <v>15</v>
      </c>
      <c r="R28" s="41">
        <v>21</v>
      </c>
      <c r="S28" s="41">
        <v>31</v>
      </c>
      <c r="T28" s="41">
        <v>39</v>
      </c>
      <c r="U28" s="41">
        <v>115</v>
      </c>
      <c r="V28" s="41">
        <v>258</v>
      </c>
      <c r="W28" s="41">
        <v>135</v>
      </c>
      <c r="X28" s="41">
        <v>39</v>
      </c>
      <c r="Y28" s="41">
        <v>22</v>
      </c>
      <c r="Z28" s="41">
        <v>40</v>
      </c>
      <c r="AA28" s="41">
        <v>13</v>
      </c>
      <c r="AB28" s="41">
        <v>9</v>
      </c>
      <c r="AC28" s="41">
        <v>258</v>
      </c>
      <c r="AD28" s="41">
        <v>144</v>
      </c>
      <c r="AE28" s="41">
        <v>68</v>
      </c>
      <c r="AF28" s="41">
        <v>14</v>
      </c>
      <c r="AG28" s="41">
        <v>32</v>
      </c>
      <c r="AH28" s="41">
        <v>258</v>
      </c>
      <c r="AI28" s="41">
        <v>69</v>
      </c>
      <c r="AJ28" s="41">
        <v>18</v>
      </c>
      <c r="AK28" s="41">
        <v>161</v>
      </c>
      <c r="AL28" s="41">
        <v>10</v>
      </c>
      <c r="AM28" s="41">
        <v>258</v>
      </c>
      <c r="AN28" s="41">
        <v>229</v>
      </c>
      <c r="AO28" s="41">
        <v>19</v>
      </c>
      <c r="AP28" s="41">
        <v>10</v>
      </c>
      <c r="AQ28" s="41">
        <v>258</v>
      </c>
      <c r="AR28" s="41">
        <v>237</v>
      </c>
      <c r="AS28" s="41">
        <v>17</v>
      </c>
      <c r="AT28" s="41">
        <v>4</v>
      </c>
      <c r="AU28" s="41">
        <v>258</v>
      </c>
      <c r="AV28" s="41">
        <v>10</v>
      </c>
      <c r="AW28" s="41">
        <v>63</v>
      </c>
      <c r="AX28" s="41">
        <v>82</v>
      </c>
      <c r="AY28" s="41">
        <v>32</v>
      </c>
      <c r="AZ28" s="41">
        <v>10</v>
      </c>
      <c r="BA28" s="41">
        <v>61</v>
      </c>
      <c r="BB28" s="41">
        <v>4.542766497461928</v>
      </c>
      <c r="BC28" s="41">
        <v>258</v>
      </c>
      <c r="BD28" s="41">
        <v>17</v>
      </c>
      <c r="BE28" s="41">
        <v>124</v>
      </c>
      <c r="BF28" s="41">
        <v>82</v>
      </c>
      <c r="BG28" s="41">
        <v>26</v>
      </c>
      <c r="BH28" s="41">
        <v>9</v>
      </c>
      <c r="BI28" s="41">
        <v>10.329317269076308</v>
      </c>
      <c r="BJ28" s="41">
        <v>258</v>
      </c>
      <c r="BK28" s="41">
        <v>10</v>
      </c>
      <c r="BL28" s="41">
        <v>221</v>
      </c>
      <c r="BM28" s="41">
        <v>6</v>
      </c>
      <c r="BN28" s="41">
        <v>12</v>
      </c>
      <c r="BO28" s="41">
        <v>9</v>
      </c>
      <c r="BP28" s="41">
        <v>258</v>
      </c>
      <c r="BQ28" s="41">
        <v>36</v>
      </c>
      <c r="BR28" s="41">
        <v>74</v>
      </c>
      <c r="BS28" s="41">
        <v>73</v>
      </c>
      <c r="BT28" s="41">
        <v>47</v>
      </c>
      <c r="BU28" s="41">
        <v>28</v>
      </c>
      <c r="BV28" s="41">
        <v>30.990917195231905</v>
      </c>
      <c r="BW28" s="41">
        <v>258</v>
      </c>
      <c r="BX28" s="41">
        <v>145</v>
      </c>
      <c r="BY28" s="41">
        <v>62</v>
      </c>
      <c r="BZ28" s="41">
        <v>27</v>
      </c>
      <c r="CA28" s="41">
        <v>4</v>
      </c>
      <c r="CB28" s="41">
        <v>5</v>
      </c>
      <c r="CC28" s="41">
        <v>15</v>
      </c>
      <c r="CD28" s="41">
        <v>1.6213991769547325</v>
      </c>
      <c r="CE28" s="41">
        <v>258</v>
      </c>
      <c r="CF28" s="41">
        <v>159</v>
      </c>
      <c r="CG28" s="41">
        <v>59</v>
      </c>
      <c r="CH28" s="41">
        <v>8</v>
      </c>
      <c r="CI28" s="41">
        <v>32</v>
      </c>
      <c r="CJ28" s="41">
        <v>258</v>
      </c>
      <c r="CK28" s="41">
        <v>74</v>
      </c>
      <c r="CL28" s="41">
        <v>167</v>
      </c>
      <c r="CM28" s="41">
        <v>0</v>
      </c>
      <c r="CN28" s="41">
        <v>1</v>
      </c>
      <c r="CO28" s="41">
        <v>16</v>
      </c>
      <c r="CP28" s="41">
        <v>258</v>
      </c>
      <c r="CQ28" s="41">
        <v>33</v>
      </c>
      <c r="CR28" s="41">
        <v>55</v>
      </c>
      <c r="CS28" s="41">
        <v>33</v>
      </c>
      <c r="CT28" s="41">
        <v>137</v>
      </c>
      <c r="CU28" s="41">
        <v>258</v>
      </c>
      <c r="CV28" s="41">
        <v>219</v>
      </c>
      <c r="CW28" s="41">
        <v>13</v>
      </c>
      <c r="CX28" s="41">
        <v>2</v>
      </c>
      <c r="CY28" s="41">
        <v>4</v>
      </c>
      <c r="CZ28" s="41">
        <v>11</v>
      </c>
      <c r="DA28" s="41">
        <v>9</v>
      </c>
      <c r="DB28" s="41">
        <v>258</v>
      </c>
      <c r="DC28" s="41">
        <v>31</v>
      </c>
      <c r="DD28" s="41">
        <v>8</v>
      </c>
      <c r="DE28" s="41">
        <v>16</v>
      </c>
      <c r="DF28" s="41">
        <v>80</v>
      </c>
      <c r="DG28" s="41">
        <v>90</v>
      </c>
      <c r="DH28" s="41">
        <v>1</v>
      </c>
      <c r="DI28" s="41">
        <v>2</v>
      </c>
      <c r="DJ28" s="41">
        <v>30</v>
      </c>
      <c r="DK28" s="41">
        <v>258</v>
      </c>
      <c r="DL28" s="41">
        <v>9</v>
      </c>
      <c r="DM28" s="41">
        <v>144</v>
      </c>
      <c r="DN28" s="41">
        <v>81</v>
      </c>
      <c r="DO28" s="41">
        <v>24</v>
      </c>
      <c r="DP28" s="41">
        <v>74</v>
      </c>
      <c r="DQ28" s="41">
        <v>10</v>
      </c>
      <c r="DR28" s="41">
        <v>38</v>
      </c>
      <c r="DS28" s="41">
        <v>14</v>
      </c>
      <c r="DT28" s="41">
        <v>12</v>
      </c>
      <c r="DU28" s="41">
        <v>25.952702702702702</v>
      </c>
      <c r="DV28" s="41">
        <v>258</v>
      </c>
      <c r="DW28" s="41">
        <v>70</v>
      </c>
      <c r="DX28" s="41">
        <v>85</v>
      </c>
      <c r="DY28" s="41">
        <v>37</v>
      </c>
      <c r="DZ28" s="41">
        <v>14</v>
      </c>
      <c r="EA28" s="41">
        <v>6</v>
      </c>
      <c r="EB28" s="41">
        <v>13</v>
      </c>
      <c r="EC28" s="41">
        <v>33</v>
      </c>
      <c r="ED28" s="41">
        <v>18.786666666666665</v>
      </c>
      <c r="EE28" s="41">
        <v>258</v>
      </c>
      <c r="EF28" s="41">
        <v>135</v>
      </c>
      <c r="EG28" s="41">
        <v>97</v>
      </c>
      <c r="EH28" s="41">
        <v>2</v>
      </c>
      <c r="EI28" s="41">
        <v>24</v>
      </c>
      <c r="EJ28" s="41">
        <v>258</v>
      </c>
      <c r="EK28" s="41">
        <v>128</v>
      </c>
      <c r="EL28" s="41">
        <v>45</v>
      </c>
      <c r="EM28" s="41">
        <v>29</v>
      </c>
      <c r="EN28" s="41">
        <v>56</v>
      </c>
      <c r="EO28" s="41">
        <v>45</v>
      </c>
      <c r="EP28" s="41">
        <v>9</v>
      </c>
      <c r="EQ28" s="41">
        <v>6</v>
      </c>
      <c r="ER28" s="41">
        <v>10</v>
      </c>
      <c r="ES28" s="41">
        <v>6</v>
      </c>
      <c r="ET28" s="41">
        <v>0</v>
      </c>
      <c r="EU28" s="41">
        <v>14</v>
      </c>
      <c r="EV28" s="41">
        <v>16725.806451612902</v>
      </c>
      <c r="EW28" s="41">
        <v>170</v>
      </c>
      <c r="EX28" s="41">
        <v>13</v>
      </c>
      <c r="EY28" s="41">
        <v>26</v>
      </c>
      <c r="EZ28" s="41">
        <v>41</v>
      </c>
      <c r="FA28" s="41">
        <v>31</v>
      </c>
      <c r="FB28" s="41">
        <v>34</v>
      </c>
      <c r="FC28" s="41">
        <v>25</v>
      </c>
      <c r="FD28" s="41">
        <v>300358.66666666663</v>
      </c>
      <c r="FE28" s="41">
        <v>258</v>
      </c>
      <c r="FF28" s="41">
        <v>148</v>
      </c>
      <c r="FG28" s="41">
        <v>110</v>
      </c>
      <c r="FH28" s="41">
        <v>164</v>
      </c>
      <c r="FI28" s="41">
        <v>94</v>
      </c>
      <c r="FJ28" s="41">
        <v>139</v>
      </c>
      <c r="FK28" s="41">
        <v>119</v>
      </c>
      <c r="FL28" s="41">
        <v>258</v>
      </c>
      <c r="FM28" s="41">
        <v>132</v>
      </c>
      <c r="FN28" s="41">
        <v>126</v>
      </c>
      <c r="FO28" s="41">
        <v>186</v>
      </c>
      <c r="FP28" s="41">
        <v>72</v>
      </c>
      <c r="FQ28" s="41">
        <v>141</v>
      </c>
      <c r="FR28" s="41">
        <v>117</v>
      </c>
      <c r="FS28" s="41">
        <v>258</v>
      </c>
      <c r="FT28" s="41">
        <v>9</v>
      </c>
      <c r="FU28" s="41">
        <v>55</v>
      </c>
      <c r="FV28" s="41">
        <v>118</v>
      </c>
      <c r="FW28" s="41">
        <v>54</v>
      </c>
      <c r="FX28" s="41">
        <v>22</v>
      </c>
      <c r="FY28" s="41">
        <v>258</v>
      </c>
      <c r="FZ28" s="41">
        <v>173</v>
      </c>
      <c r="GA28" s="41">
        <v>13</v>
      </c>
      <c r="GB28" s="41">
        <v>4</v>
      </c>
      <c r="GC28" s="41">
        <v>2</v>
      </c>
      <c r="GD28" s="41">
        <v>4</v>
      </c>
      <c r="GE28" s="41">
        <v>8</v>
      </c>
      <c r="GF28" s="41">
        <v>54</v>
      </c>
      <c r="GG28" s="41">
        <v>5.3431372549019605</v>
      </c>
      <c r="GH28" s="41">
        <v>258</v>
      </c>
      <c r="GI28" s="41">
        <v>188</v>
      </c>
      <c r="GJ28" s="41">
        <v>3</v>
      </c>
      <c r="GK28" s="41">
        <v>4</v>
      </c>
      <c r="GL28" s="41">
        <v>0</v>
      </c>
      <c r="GM28" s="41">
        <v>2</v>
      </c>
      <c r="GN28" s="41">
        <v>61</v>
      </c>
      <c r="GO28" s="41">
        <v>0.20812182741116753</v>
      </c>
      <c r="GP28" s="41">
        <v>258</v>
      </c>
      <c r="GQ28" s="41">
        <v>204</v>
      </c>
      <c r="GR28" s="41">
        <v>1</v>
      </c>
      <c r="GS28" s="41">
        <v>0</v>
      </c>
      <c r="GT28" s="41">
        <v>0</v>
      </c>
      <c r="GU28" s="41">
        <v>0</v>
      </c>
      <c r="GV28" s="41">
        <v>53</v>
      </c>
      <c r="GW28" s="41">
        <v>4.8780487804878049E-3</v>
      </c>
      <c r="GX28" s="41">
        <v>258</v>
      </c>
      <c r="GY28" s="41">
        <v>60</v>
      </c>
      <c r="GZ28" s="41">
        <v>71</v>
      </c>
      <c r="HA28" s="41">
        <v>47</v>
      </c>
      <c r="HB28" s="41">
        <v>80</v>
      </c>
      <c r="HC28" s="41">
        <v>4.106741573033708</v>
      </c>
      <c r="HD28" s="41">
        <v>258</v>
      </c>
      <c r="HE28" s="41">
        <v>69</v>
      </c>
      <c r="HF28" s="41">
        <v>25</v>
      </c>
      <c r="HG28" s="41">
        <v>36</v>
      </c>
      <c r="HH28" s="41">
        <v>128</v>
      </c>
      <c r="HI28" s="41">
        <v>1.9076923076923078</v>
      </c>
      <c r="HJ28" s="41">
        <v>258</v>
      </c>
      <c r="HK28" s="41">
        <v>55</v>
      </c>
      <c r="HL28" s="41">
        <v>175</v>
      </c>
      <c r="HM28" s="41">
        <v>28</v>
      </c>
      <c r="HN28" s="41">
        <v>258</v>
      </c>
      <c r="HO28" s="41">
        <v>71</v>
      </c>
      <c r="HP28" s="41">
        <v>21</v>
      </c>
      <c r="HQ28" s="41">
        <v>26</v>
      </c>
      <c r="HR28" s="41">
        <v>27</v>
      </c>
      <c r="HS28" s="41">
        <v>23</v>
      </c>
      <c r="HT28" s="41">
        <v>90</v>
      </c>
      <c r="HU28" s="41">
        <v>2.0297619047619047</v>
      </c>
      <c r="HV28" s="41">
        <v>186</v>
      </c>
      <c r="HW28" s="41">
        <v>100</v>
      </c>
      <c r="HX28" s="41">
        <v>42</v>
      </c>
      <c r="HY28" s="41">
        <v>16</v>
      </c>
      <c r="HZ28" s="41">
        <v>14</v>
      </c>
      <c r="IA28" s="41">
        <v>3</v>
      </c>
      <c r="IB28" s="41">
        <v>11</v>
      </c>
      <c r="IC28" s="41">
        <v>0.78285714285714281</v>
      </c>
      <c r="ID28" s="41">
        <v>258</v>
      </c>
      <c r="IE28" s="41">
        <v>213</v>
      </c>
      <c r="IF28" s="41">
        <v>33</v>
      </c>
      <c r="IG28" s="41">
        <v>12</v>
      </c>
      <c r="IH28" s="41">
        <v>258</v>
      </c>
      <c r="II28" s="41">
        <v>154</v>
      </c>
      <c r="IJ28" s="41">
        <v>57</v>
      </c>
      <c r="IK28" s="41">
        <v>19</v>
      </c>
      <c r="IL28" s="41">
        <v>28</v>
      </c>
      <c r="IM28" s="41">
        <v>258</v>
      </c>
      <c r="IN28" s="41">
        <v>136</v>
      </c>
      <c r="IO28" s="41">
        <v>72</v>
      </c>
      <c r="IP28" s="41">
        <v>25</v>
      </c>
      <c r="IQ28" s="41">
        <v>25</v>
      </c>
    </row>
  </sheetData>
  <mergeCells count="6">
    <mergeCell ref="FQ2:FR2"/>
    <mergeCell ref="FF2:FG2"/>
    <mergeCell ref="FH2:FI2"/>
    <mergeCell ref="FJ2:FK2"/>
    <mergeCell ref="FM2:FN2"/>
    <mergeCell ref="FO2:FP2"/>
  </mergeCells>
  <phoneticPr fontId="7"/>
  <pageMargins left="0.39370078740157483" right="0.39370078740157483" top="0.6692913385826772" bottom="0.39370078740157483" header="0.31496062992125984" footer="0.19685039370078741"/>
  <pageSetup paperSize="9" scale="75" orientation="landscape" horizontalDpi="200" verticalDpi="200" r:id="rId1"/>
  <headerFooter alignWithMargins="0">
    <oddHeader>&amp;L【クロス集計の前提】医療処置を要する入所者の割合に関する影響度の確認</oddHeader>
  </headerFooter>
  <colBreaks count="37" manualBreakCount="37">
    <brk id="7" max="1048575" man="1"/>
    <brk id="12" max="1048575" man="1"/>
    <brk id="21" max="1048575" man="1"/>
    <brk id="28" max="1048575" man="1"/>
    <brk id="33" max="1048575" man="1"/>
    <brk id="38" max="1048575" man="1"/>
    <brk id="42" max="1048575" man="1"/>
    <brk id="46" max="1048575" man="1"/>
    <brk id="54" max="1048575" man="1"/>
    <brk id="61" max="1048575" man="1"/>
    <brk id="67" max="1048575" man="1"/>
    <brk id="74" max="1048575" man="1"/>
    <brk id="82" max="1048575" man="1"/>
    <brk id="87" max="1048575" man="1"/>
    <brk id="98" max="1048575" man="1"/>
    <brk id="105" max="1048575" man="1"/>
    <brk id="114" max="1048575" man="1"/>
    <brk id="119" max="1048575" man="1"/>
    <brk id="125" max="1048575" man="1"/>
    <brk id="134" max="1048575" man="1"/>
    <brk id="139" max="1048575" man="1"/>
    <brk id="144" max="1048575" man="1"/>
    <brk id="152" max="1048575" man="1"/>
    <brk id="160" max="1048575" man="1"/>
    <brk id="167" max="1048575" man="1"/>
    <brk id="174" max="1048575" man="1"/>
    <brk id="180" max="1048575" man="1"/>
    <brk id="189" max="1048575" man="1"/>
    <brk id="197" max="1048575" man="1"/>
    <brk id="205" max="1048575" man="1"/>
    <brk id="211" max="1048575" man="1"/>
    <brk id="217" max="1048575" man="1"/>
    <brk id="221" max="1048575" man="1"/>
    <brk id="229" max="1048575" man="1"/>
    <brk id="237" max="1048575" man="1"/>
    <brk id="241" max="1048575" man="1"/>
    <brk id="246" max="1048575" man="1"/>
  </colBreaks>
  <ignoredErrors>
    <ignoredError sqref="C5 H5 M5 V5 AC5 AH5 AM5 AQ5 AU5 BC5 BJ5 BP5 BW5 CE5 CJ5 DB5 DK5 DP5 DV5 EE5 EJ5 EO5 EW5 FS5 FY5 GH5 GP5 GX5 HD5 HJ5 HN5 HV5 ID5 IH5 IM5 CU5 CP5"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E3805-56D8-4705-9518-F8024E7BB1D9}">
  <dimension ref="A1:JF38"/>
  <sheetViews>
    <sheetView showGridLines="0" zoomScaleNormal="100" workbookViewId="0"/>
  </sheetViews>
  <sheetFormatPr defaultColWidth="8" defaultRowHeight="15" customHeight="1" x14ac:dyDescent="0.15"/>
  <cols>
    <col min="1" max="1" width="18.7109375" style="93" customWidth="1"/>
    <col min="2" max="2" width="14.140625" style="93" bestFit="1" customWidth="1"/>
    <col min="3" max="9" width="8.28515625" style="93" customWidth="1"/>
    <col min="10" max="10" width="9.7109375" style="93" customWidth="1"/>
    <col min="11" max="21" width="8" style="93"/>
    <col min="22" max="266" width="8" style="1"/>
    <col min="267" max="16384" width="8" style="93"/>
  </cols>
  <sheetData>
    <row r="1" spans="1:266" ht="15" customHeight="1" x14ac:dyDescent="0.15">
      <c r="C1" s="93" t="s">
        <v>570</v>
      </c>
    </row>
    <row r="3" spans="1:266" s="98" customFormat="1" ht="22.5" x14ac:dyDescent="0.15">
      <c r="A3" s="94"/>
      <c r="B3" s="95"/>
      <c r="C3" s="96" t="s">
        <v>1</v>
      </c>
      <c r="D3" s="97" t="s">
        <v>412</v>
      </c>
      <c r="E3" s="97" t="s">
        <v>411</v>
      </c>
      <c r="F3" s="97" t="s">
        <v>413</v>
      </c>
      <c r="G3" s="97" t="s">
        <v>414</v>
      </c>
      <c r="H3" s="97" t="s">
        <v>415</v>
      </c>
      <c r="I3" s="96" t="s">
        <v>8</v>
      </c>
      <c r="J3" s="96" t="s">
        <v>51</v>
      </c>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c r="FM3" s="34"/>
      <c r="FN3" s="34"/>
      <c r="FO3" s="34"/>
      <c r="FP3" s="34"/>
      <c r="FQ3" s="34"/>
      <c r="FR3" s="34"/>
      <c r="FS3" s="34"/>
      <c r="FT3" s="34"/>
      <c r="FU3" s="34"/>
      <c r="FV3" s="34"/>
      <c r="FW3" s="34"/>
      <c r="FX3" s="34"/>
      <c r="FY3" s="34"/>
      <c r="FZ3" s="34"/>
      <c r="GA3" s="34"/>
      <c r="GB3" s="34"/>
      <c r="GC3" s="34"/>
      <c r="GD3" s="34"/>
      <c r="GE3" s="34"/>
      <c r="GF3" s="34"/>
      <c r="GG3" s="34"/>
      <c r="GH3" s="34"/>
      <c r="GI3" s="34"/>
      <c r="GJ3" s="34"/>
      <c r="GK3" s="34"/>
      <c r="GL3" s="34"/>
      <c r="GM3" s="34"/>
      <c r="GN3" s="34"/>
      <c r="GO3" s="34"/>
      <c r="GP3" s="34"/>
      <c r="GQ3" s="34"/>
      <c r="GR3" s="34"/>
      <c r="GS3" s="34"/>
      <c r="GT3" s="34"/>
      <c r="GU3" s="34"/>
      <c r="GV3" s="34"/>
      <c r="GW3" s="34"/>
      <c r="GX3" s="34"/>
      <c r="GY3" s="34"/>
      <c r="GZ3" s="34"/>
      <c r="HA3" s="34"/>
      <c r="HB3" s="34"/>
      <c r="HC3" s="34"/>
      <c r="HD3" s="34"/>
      <c r="HE3" s="34"/>
      <c r="HF3" s="34"/>
      <c r="HG3" s="34"/>
      <c r="HH3" s="34"/>
      <c r="HI3" s="34"/>
      <c r="HJ3" s="34"/>
      <c r="HK3" s="34"/>
      <c r="HL3" s="34"/>
      <c r="HM3" s="34"/>
      <c r="HN3" s="34"/>
      <c r="HO3" s="34"/>
      <c r="HP3" s="34"/>
      <c r="HQ3" s="34"/>
      <c r="HR3" s="34"/>
      <c r="HS3" s="34"/>
      <c r="HT3" s="34"/>
      <c r="HU3" s="34"/>
      <c r="HV3" s="34"/>
      <c r="HW3" s="34"/>
      <c r="HX3" s="34"/>
      <c r="HY3" s="34"/>
      <c r="HZ3" s="34"/>
      <c r="IA3" s="34"/>
      <c r="IB3" s="34"/>
      <c r="IC3" s="34"/>
      <c r="ID3" s="34"/>
      <c r="IE3" s="34"/>
      <c r="IF3" s="34"/>
      <c r="IG3" s="34"/>
      <c r="IH3" s="34"/>
      <c r="II3" s="34"/>
      <c r="IJ3" s="34"/>
      <c r="IK3" s="34"/>
      <c r="IL3" s="34"/>
      <c r="IM3" s="34"/>
      <c r="IN3" s="34"/>
      <c r="IO3" s="34"/>
      <c r="IP3" s="34"/>
      <c r="IQ3" s="34"/>
      <c r="IR3" s="34"/>
      <c r="IS3" s="34"/>
      <c r="IT3" s="34"/>
      <c r="IU3" s="34"/>
      <c r="IV3" s="34"/>
      <c r="IW3" s="34"/>
      <c r="IX3" s="34"/>
      <c r="IY3" s="34"/>
      <c r="IZ3" s="34"/>
      <c r="JA3" s="34"/>
      <c r="JB3" s="34"/>
      <c r="JC3" s="34"/>
      <c r="JD3" s="34"/>
      <c r="JE3" s="34"/>
      <c r="JF3" s="34"/>
    </row>
    <row r="4" spans="1:266" ht="15" customHeight="1" x14ac:dyDescent="0.15">
      <c r="A4" s="2" t="s">
        <v>35</v>
      </c>
      <c r="B4" s="42" t="s">
        <v>105</v>
      </c>
      <c r="C4" s="99">
        <f t="shared" ref="C4:I4" si="0">C23</f>
        <v>231</v>
      </c>
      <c r="D4" s="99">
        <f t="shared" si="0"/>
        <v>20</v>
      </c>
      <c r="E4" s="99">
        <f t="shared" si="0"/>
        <v>42</v>
      </c>
      <c r="F4" s="99">
        <f t="shared" si="0"/>
        <v>70</v>
      </c>
      <c r="G4" s="99">
        <f t="shared" si="0"/>
        <v>28</v>
      </c>
      <c r="H4" s="99">
        <f t="shared" si="0"/>
        <v>45</v>
      </c>
      <c r="I4" s="99">
        <f t="shared" si="0"/>
        <v>26</v>
      </c>
      <c r="J4" s="100">
        <f>J23</f>
        <v>296397.86991869914</v>
      </c>
    </row>
    <row r="5" spans="1:266" ht="15" customHeight="1" x14ac:dyDescent="0.15">
      <c r="A5" s="3" t="s">
        <v>50</v>
      </c>
      <c r="B5" s="49"/>
      <c r="C5" s="102">
        <f>IF(SUM(D5:I5)&gt;100,"－",SUM(D5:I5))</f>
        <v>100.00000000000001</v>
      </c>
      <c r="D5" s="103">
        <f t="shared" ref="D5:I5" si="1">D23/$C4*100</f>
        <v>8.6580086580086579</v>
      </c>
      <c r="E5" s="103">
        <f t="shared" si="1"/>
        <v>18.181818181818183</v>
      </c>
      <c r="F5" s="103">
        <f t="shared" si="1"/>
        <v>30.303030303030305</v>
      </c>
      <c r="G5" s="103">
        <f t="shared" si="1"/>
        <v>12.121212121212121</v>
      </c>
      <c r="H5" s="103">
        <f t="shared" si="1"/>
        <v>19.480519480519483</v>
      </c>
      <c r="I5" s="103">
        <f t="shared" si="1"/>
        <v>11.255411255411255</v>
      </c>
      <c r="J5" s="104" t="s">
        <v>27</v>
      </c>
    </row>
    <row r="6" spans="1:266" ht="15" customHeight="1" x14ac:dyDescent="0.15">
      <c r="A6" s="3" t="s">
        <v>106</v>
      </c>
      <c r="B6" s="24" t="s">
        <v>18</v>
      </c>
      <c r="C6" s="106">
        <f>C25</f>
        <v>41</v>
      </c>
      <c r="D6" s="124">
        <f t="shared" ref="D6:I9" si="2">IF($C6=0,0,D25/$C6*100)</f>
        <v>17.073170731707318</v>
      </c>
      <c r="E6" s="124">
        <f t="shared" si="2"/>
        <v>41.463414634146339</v>
      </c>
      <c r="F6" s="124">
        <f t="shared" si="2"/>
        <v>24.390243902439025</v>
      </c>
      <c r="G6" s="124">
        <f t="shared" si="2"/>
        <v>4.8780487804878048</v>
      </c>
      <c r="H6" s="124">
        <f t="shared" si="2"/>
        <v>9.7560975609756095</v>
      </c>
      <c r="I6" s="124">
        <f t="shared" si="2"/>
        <v>2.4390243902439024</v>
      </c>
      <c r="J6" s="108">
        <f>J25</f>
        <v>186517.66666666669</v>
      </c>
    </row>
    <row r="7" spans="1:266" ht="15" customHeight="1" x14ac:dyDescent="0.15">
      <c r="A7" s="3"/>
      <c r="B7" s="24" t="s">
        <v>36</v>
      </c>
      <c r="C7" s="106">
        <f>C26</f>
        <v>130</v>
      </c>
      <c r="D7" s="124">
        <f t="shared" si="2"/>
        <v>9.2307692307692317</v>
      </c>
      <c r="E7" s="124">
        <f t="shared" si="2"/>
        <v>13.846153846153847</v>
      </c>
      <c r="F7" s="124">
        <f t="shared" si="2"/>
        <v>37.692307692307693</v>
      </c>
      <c r="G7" s="124">
        <f t="shared" si="2"/>
        <v>13.076923076923078</v>
      </c>
      <c r="H7" s="124">
        <f t="shared" si="2"/>
        <v>13.846153846153847</v>
      </c>
      <c r="I7" s="124">
        <f t="shared" si="2"/>
        <v>12.307692307692308</v>
      </c>
      <c r="J7" s="108">
        <f>J26</f>
        <v>257875.87719298244</v>
      </c>
    </row>
    <row r="8" spans="1:266" ht="15" customHeight="1" x14ac:dyDescent="0.15">
      <c r="A8" s="3"/>
      <c r="B8" s="24" t="s">
        <v>37</v>
      </c>
      <c r="C8" s="106">
        <f>C27</f>
        <v>27</v>
      </c>
      <c r="D8" s="124">
        <f t="shared" si="2"/>
        <v>3.7037037037037033</v>
      </c>
      <c r="E8" s="124">
        <f t="shared" si="2"/>
        <v>11.111111111111111</v>
      </c>
      <c r="F8" s="124">
        <f t="shared" si="2"/>
        <v>33.333333333333329</v>
      </c>
      <c r="G8" s="124">
        <f t="shared" si="2"/>
        <v>18.518518518518519</v>
      </c>
      <c r="H8" s="124">
        <f t="shared" si="2"/>
        <v>29.629629629629626</v>
      </c>
      <c r="I8" s="124">
        <f t="shared" si="2"/>
        <v>3.7037037037037033</v>
      </c>
      <c r="J8" s="108">
        <f>J27</f>
        <v>331761.53846153844</v>
      </c>
    </row>
    <row r="9" spans="1:266" ht="15" customHeight="1" x14ac:dyDescent="0.15">
      <c r="A9" s="9"/>
      <c r="B9" s="9" t="s">
        <v>38</v>
      </c>
      <c r="C9" s="111">
        <f>C28</f>
        <v>33</v>
      </c>
      <c r="D9" s="124">
        <f t="shared" si="2"/>
        <v>0</v>
      </c>
      <c r="E9" s="124">
        <f t="shared" si="2"/>
        <v>12.121212121212121</v>
      </c>
      <c r="F9" s="124">
        <f t="shared" si="2"/>
        <v>6.0606060606060606</v>
      </c>
      <c r="G9" s="124">
        <f t="shared" si="2"/>
        <v>12.121212121212121</v>
      </c>
      <c r="H9" s="124">
        <f t="shared" si="2"/>
        <v>45.454545454545453</v>
      </c>
      <c r="I9" s="124">
        <f t="shared" si="2"/>
        <v>24.242424242424242</v>
      </c>
      <c r="J9" s="112">
        <f>J28</f>
        <v>611088.2666666666</v>
      </c>
    </row>
    <row r="10" spans="1:266" ht="15" customHeight="1" x14ac:dyDescent="0.15">
      <c r="A10" s="2" t="s">
        <v>39</v>
      </c>
      <c r="B10" s="42" t="s">
        <v>105</v>
      </c>
      <c r="C10" s="99">
        <f>C29</f>
        <v>811</v>
      </c>
      <c r="D10" s="99">
        <f>D29</f>
        <v>66</v>
      </c>
      <c r="E10" s="99">
        <f t="shared" ref="E10:I10" si="3">E29</f>
        <v>168</v>
      </c>
      <c r="F10" s="99">
        <f t="shared" si="3"/>
        <v>212</v>
      </c>
      <c r="G10" s="99">
        <f t="shared" si="3"/>
        <v>140</v>
      </c>
      <c r="H10" s="99">
        <f t="shared" si="3"/>
        <v>124</v>
      </c>
      <c r="I10" s="99">
        <f t="shared" si="3"/>
        <v>101</v>
      </c>
      <c r="J10" s="100">
        <f>J29</f>
        <v>267350.42347417842</v>
      </c>
    </row>
    <row r="11" spans="1:266" ht="15" customHeight="1" x14ac:dyDescent="0.15">
      <c r="A11" s="172" t="s">
        <v>563</v>
      </c>
      <c r="B11" s="49"/>
      <c r="C11" s="103">
        <f>IF(SUM(D11:I11)&gt;100,"－",SUM(D11:I11))</f>
        <v>100</v>
      </c>
      <c r="D11" s="103">
        <f t="shared" ref="D11:I11" si="4">D29/$C10*100</f>
        <v>8.1381011097410614</v>
      </c>
      <c r="E11" s="103">
        <f t="shared" si="4"/>
        <v>20.715166461159061</v>
      </c>
      <c r="F11" s="103">
        <f t="shared" si="4"/>
        <v>26.140567200986435</v>
      </c>
      <c r="G11" s="103">
        <f t="shared" si="4"/>
        <v>17.262638717632552</v>
      </c>
      <c r="H11" s="103">
        <f t="shared" si="4"/>
        <v>15.289765721331689</v>
      </c>
      <c r="I11" s="103">
        <f t="shared" si="4"/>
        <v>12.453760789149198</v>
      </c>
      <c r="J11" s="104" t="s">
        <v>28</v>
      </c>
    </row>
    <row r="12" spans="1:266" ht="15" customHeight="1" x14ac:dyDescent="0.15">
      <c r="A12" s="48" t="s">
        <v>564</v>
      </c>
      <c r="B12" s="24" t="s">
        <v>18</v>
      </c>
      <c r="C12" s="106">
        <f t="shared" ref="C12:C15" si="5">C31</f>
        <v>266</v>
      </c>
      <c r="D12" s="124">
        <f t="shared" ref="D12:I19" si="6">IF($C12=0,0,D31/$C12*100)</f>
        <v>12.406015037593985</v>
      </c>
      <c r="E12" s="124">
        <f t="shared" si="6"/>
        <v>30.82706766917293</v>
      </c>
      <c r="F12" s="124">
        <f t="shared" si="6"/>
        <v>24.436090225563909</v>
      </c>
      <c r="G12" s="124">
        <f t="shared" si="6"/>
        <v>16.917293233082706</v>
      </c>
      <c r="H12" s="124">
        <f t="shared" si="6"/>
        <v>7.1428571428571423</v>
      </c>
      <c r="I12" s="124">
        <f t="shared" si="6"/>
        <v>8.2706766917293226</v>
      </c>
      <c r="J12" s="108">
        <f t="shared" ref="J12:J15" si="7">J31</f>
        <v>207411.98360655739</v>
      </c>
    </row>
    <row r="13" spans="1:266" ht="15" customHeight="1" x14ac:dyDescent="0.15">
      <c r="A13" s="3"/>
      <c r="B13" s="24" t="s">
        <v>36</v>
      </c>
      <c r="C13" s="106">
        <f t="shared" si="5"/>
        <v>316</v>
      </c>
      <c r="D13" s="124">
        <f t="shared" si="6"/>
        <v>8.2278481012658222</v>
      </c>
      <c r="E13" s="124">
        <f t="shared" si="6"/>
        <v>15.50632911392405</v>
      </c>
      <c r="F13" s="124">
        <f t="shared" si="6"/>
        <v>33.22784810126582</v>
      </c>
      <c r="G13" s="124">
        <f t="shared" si="6"/>
        <v>18.354430379746837</v>
      </c>
      <c r="H13" s="124">
        <f t="shared" si="6"/>
        <v>13.924050632911392</v>
      </c>
      <c r="I13" s="124">
        <f t="shared" si="6"/>
        <v>10.759493670886076</v>
      </c>
      <c r="J13" s="108">
        <f t="shared" si="7"/>
        <v>258626.24113475176</v>
      </c>
    </row>
    <row r="14" spans="1:266" ht="15" customHeight="1" x14ac:dyDescent="0.15">
      <c r="A14" s="3"/>
      <c r="B14" s="24" t="s">
        <v>37</v>
      </c>
      <c r="C14" s="106">
        <f t="shared" si="5"/>
        <v>112</v>
      </c>
      <c r="D14" s="124">
        <f t="shared" si="6"/>
        <v>2.6785714285714284</v>
      </c>
      <c r="E14" s="124">
        <f t="shared" si="6"/>
        <v>15.178571428571427</v>
      </c>
      <c r="F14" s="124">
        <f t="shared" si="6"/>
        <v>25</v>
      </c>
      <c r="G14" s="124">
        <f t="shared" si="6"/>
        <v>18.75</v>
      </c>
      <c r="H14" s="124">
        <f t="shared" si="6"/>
        <v>22.321428571428573</v>
      </c>
      <c r="I14" s="124">
        <f t="shared" si="6"/>
        <v>16.071428571428573</v>
      </c>
      <c r="J14" s="108">
        <f t="shared" si="7"/>
        <v>312984.75531914894</v>
      </c>
    </row>
    <row r="15" spans="1:266" ht="15" customHeight="1" x14ac:dyDescent="0.15">
      <c r="A15" s="13"/>
      <c r="B15" s="9" t="s">
        <v>409</v>
      </c>
      <c r="C15" s="111">
        <f t="shared" si="5"/>
        <v>117</v>
      </c>
      <c r="D15" s="125">
        <f t="shared" si="6"/>
        <v>3.4188034188034191</v>
      </c>
      <c r="E15" s="125">
        <f t="shared" si="6"/>
        <v>17.094017094017094</v>
      </c>
      <c r="F15" s="125">
        <f t="shared" si="6"/>
        <v>11.965811965811966</v>
      </c>
      <c r="G15" s="125">
        <f t="shared" si="6"/>
        <v>13.675213675213676</v>
      </c>
      <c r="H15" s="125">
        <f t="shared" si="6"/>
        <v>30.76923076923077</v>
      </c>
      <c r="I15" s="125">
        <f t="shared" si="6"/>
        <v>23.076923076923077</v>
      </c>
      <c r="J15" s="112">
        <f t="shared" si="7"/>
        <v>392413.47325102874</v>
      </c>
    </row>
    <row r="16" spans="1:266" ht="15" hidden="1" customHeight="1" x14ac:dyDescent="0.15">
      <c r="A16" s="101"/>
      <c r="B16" s="105" t="s">
        <v>42</v>
      </c>
      <c r="C16" s="106">
        <f>C35</f>
        <v>42</v>
      </c>
      <c r="D16" s="107">
        <f t="shared" si="6"/>
        <v>2.3809523809523809</v>
      </c>
      <c r="E16" s="107">
        <f t="shared" si="6"/>
        <v>19.047619047619047</v>
      </c>
      <c r="F16" s="107">
        <f t="shared" si="6"/>
        <v>11.904761904761903</v>
      </c>
      <c r="G16" s="107">
        <f t="shared" si="6"/>
        <v>19.047619047619047</v>
      </c>
      <c r="H16" s="109">
        <f t="shared" si="6"/>
        <v>30.952380952380953</v>
      </c>
      <c r="I16" s="107">
        <f t="shared" si="6"/>
        <v>16.666666666666664</v>
      </c>
      <c r="J16" s="108">
        <f>J35</f>
        <v>369394.28571428574</v>
      </c>
    </row>
    <row r="17" spans="1:10" ht="15" hidden="1" customHeight="1" x14ac:dyDescent="0.15">
      <c r="A17" s="101"/>
      <c r="B17" s="105" t="s">
        <v>43</v>
      </c>
      <c r="C17" s="106">
        <f>C36</f>
        <v>10</v>
      </c>
      <c r="D17" s="107">
        <f t="shared" si="6"/>
        <v>0</v>
      </c>
      <c r="E17" s="107">
        <f t="shared" si="6"/>
        <v>20</v>
      </c>
      <c r="F17" s="107">
        <f t="shared" si="6"/>
        <v>10</v>
      </c>
      <c r="G17" s="107">
        <f t="shared" si="6"/>
        <v>10</v>
      </c>
      <c r="H17" s="109">
        <f t="shared" si="6"/>
        <v>60</v>
      </c>
      <c r="I17" s="107">
        <f t="shared" si="6"/>
        <v>0</v>
      </c>
      <c r="J17" s="108">
        <f>J36</f>
        <v>407500</v>
      </c>
    </row>
    <row r="18" spans="1:10" ht="15" hidden="1" customHeight="1" x14ac:dyDescent="0.15">
      <c r="A18" s="101"/>
      <c r="B18" s="105" t="s">
        <v>44</v>
      </c>
      <c r="C18" s="106">
        <f>C37</f>
        <v>21</v>
      </c>
      <c r="D18" s="107">
        <f t="shared" si="6"/>
        <v>0</v>
      </c>
      <c r="E18" s="107">
        <f t="shared" si="6"/>
        <v>9.5238095238095237</v>
      </c>
      <c r="F18" s="107">
        <f t="shared" si="6"/>
        <v>14.285714285714285</v>
      </c>
      <c r="G18" s="107">
        <f t="shared" si="6"/>
        <v>4.7619047619047619</v>
      </c>
      <c r="H18" s="109">
        <f t="shared" si="6"/>
        <v>57.142857142857139</v>
      </c>
      <c r="I18" s="107">
        <f t="shared" si="6"/>
        <v>14.285714285714285</v>
      </c>
      <c r="J18" s="108">
        <f>J37</f>
        <v>723687.03703703708</v>
      </c>
    </row>
    <row r="19" spans="1:10" ht="15" hidden="1" customHeight="1" x14ac:dyDescent="0.15">
      <c r="A19" s="113"/>
      <c r="B19" s="110" t="s">
        <v>17</v>
      </c>
      <c r="C19" s="111">
        <f>C38</f>
        <v>44</v>
      </c>
      <c r="D19" s="114">
        <f t="shared" si="6"/>
        <v>6.8181818181818175</v>
      </c>
      <c r="E19" s="114">
        <f t="shared" si="6"/>
        <v>18.181818181818183</v>
      </c>
      <c r="F19" s="114">
        <f t="shared" si="6"/>
        <v>11.363636363636363</v>
      </c>
      <c r="G19" s="114">
        <f t="shared" si="6"/>
        <v>13.636363636363635</v>
      </c>
      <c r="H19" s="114">
        <f t="shared" si="6"/>
        <v>11.363636363636363</v>
      </c>
      <c r="I19" s="114">
        <f t="shared" si="6"/>
        <v>38.636363636363633</v>
      </c>
      <c r="J19" s="112">
        <f>J38</f>
        <v>252849.74074074073</v>
      </c>
    </row>
    <row r="20" spans="1:10" ht="6" hidden="1" customHeight="1" x14ac:dyDescent="0.15"/>
    <row r="21" spans="1:10" ht="15" hidden="1" customHeight="1" x14ac:dyDescent="0.15"/>
    <row r="22" spans="1:10" ht="15" hidden="1" customHeight="1" x14ac:dyDescent="0.15"/>
    <row r="23" spans="1:10" ht="15" hidden="1" customHeight="1" x14ac:dyDescent="0.15">
      <c r="A23" s="115" t="s">
        <v>35</v>
      </c>
      <c r="B23" s="116" t="s">
        <v>105</v>
      </c>
      <c r="C23" s="117">
        <v>231</v>
      </c>
      <c r="D23" s="117">
        <v>20</v>
      </c>
      <c r="E23" s="117">
        <v>42</v>
      </c>
      <c r="F23" s="117">
        <v>70</v>
      </c>
      <c r="G23" s="117">
        <v>28</v>
      </c>
      <c r="H23" s="117">
        <v>45</v>
      </c>
      <c r="I23" s="117">
        <v>26</v>
      </c>
      <c r="J23" s="93">
        <v>296397.86991869914</v>
      </c>
    </row>
    <row r="24" spans="1:10" ht="15" hidden="1" customHeight="1" x14ac:dyDescent="0.15">
      <c r="A24" s="118" t="s">
        <v>50</v>
      </c>
      <c r="B24" s="119"/>
      <c r="C24" s="117"/>
      <c r="D24" s="117"/>
      <c r="E24" s="117"/>
      <c r="F24" s="117"/>
      <c r="G24" s="117"/>
      <c r="H24" s="117"/>
      <c r="I24" s="117"/>
    </row>
    <row r="25" spans="1:10" ht="15" hidden="1" customHeight="1" x14ac:dyDescent="0.15">
      <c r="A25" s="118" t="s">
        <v>106</v>
      </c>
      <c r="B25" s="120" t="s">
        <v>18</v>
      </c>
      <c r="C25" s="117">
        <v>41</v>
      </c>
      <c r="D25" s="117">
        <v>7</v>
      </c>
      <c r="E25" s="117">
        <v>17</v>
      </c>
      <c r="F25" s="117">
        <v>10</v>
      </c>
      <c r="G25" s="117">
        <v>2</v>
      </c>
      <c r="H25" s="117">
        <v>4</v>
      </c>
      <c r="I25" s="117">
        <v>1</v>
      </c>
      <c r="J25" s="93">
        <v>186517.66666666669</v>
      </c>
    </row>
    <row r="26" spans="1:10" ht="15" hidden="1" customHeight="1" x14ac:dyDescent="0.15">
      <c r="A26" s="118"/>
      <c r="B26" s="120" t="s">
        <v>36</v>
      </c>
      <c r="C26" s="117">
        <v>130</v>
      </c>
      <c r="D26" s="117">
        <v>12</v>
      </c>
      <c r="E26" s="117">
        <v>18</v>
      </c>
      <c r="F26" s="117">
        <v>49</v>
      </c>
      <c r="G26" s="117">
        <v>17</v>
      </c>
      <c r="H26" s="117">
        <v>18</v>
      </c>
      <c r="I26" s="117">
        <v>16</v>
      </c>
      <c r="J26" s="93">
        <v>257875.87719298244</v>
      </c>
    </row>
    <row r="27" spans="1:10" ht="15" hidden="1" customHeight="1" x14ac:dyDescent="0.15">
      <c r="A27" s="118"/>
      <c r="B27" s="120" t="s">
        <v>37</v>
      </c>
      <c r="C27" s="117">
        <v>27</v>
      </c>
      <c r="D27" s="117">
        <v>1</v>
      </c>
      <c r="E27" s="117">
        <v>3</v>
      </c>
      <c r="F27" s="117">
        <v>9</v>
      </c>
      <c r="G27" s="117">
        <v>5</v>
      </c>
      <c r="H27" s="117">
        <v>8</v>
      </c>
      <c r="I27" s="117">
        <v>1</v>
      </c>
      <c r="J27" s="93">
        <v>331761.53846153844</v>
      </c>
    </row>
    <row r="28" spans="1:10" ht="15" hidden="1" customHeight="1" x14ac:dyDescent="0.15">
      <c r="A28" s="121"/>
      <c r="B28" s="121" t="s">
        <v>38</v>
      </c>
      <c r="C28" s="117">
        <v>33</v>
      </c>
      <c r="D28" s="117">
        <v>0</v>
      </c>
      <c r="E28" s="117">
        <v>4</v>
      </c>
      <c r="F28" s="117">
        <v>2</v>
      </c>
      <c r="G28" s="117">
        <v>4</v>
      </c>
      <c r="H28" s="117">
        <v>15</v>
      </c>
      <c r="I28" s="117">
        <v>8</v>
      </c>
      <c r="J28" s="93">
        <v>611088.2666666666</v>
      </c>
    </row>
    <row r="29" spans="1:10" ht="15" hidden="1" customHeight="1" x14ac:dyDescent="0.15">
      <c r="A29" s="118" t="s">
        <v>39</v>
      </c>
      <c r="B29" s="120" t="s">
        <v>105</v>
      </c>
      <c r="C29" s="117">
        <v>811</v>
      </c>
      <c r="D29" s="117">
        <v>66</v>
      </c>
      <c r="E29" s="117">
        <v>168</v>
      </c>
      <c r="F29" s="117">
        <v>212</v>
      </c>
      <c r="G29" s="117">
        <v>140</v>
      </c>
      <c r="H29" s="117">
        <v>124</v>
      </c>
      <c r="I29" s="117">
        <v>101</v>
      </c>
      <c r="J29" s="93">
        <v>267350.42347417842</v>
      </c>
    </row>
    <row r="30" spans="1:10" ht="15" hidden="1" customHeight="1" x14ac:dyDescent="0.15">
      <c r="A30" s="118" t="s">
        <v>40</v>
      </c>
      <c r="B30" s="119"/>
      <c r="C30" s="117"/>
      <c r="D30" s="117"/>
      <c r="E30" s="117"/>
      <c r="F30" s="117"/>
      <c r="G30" s="117"/>
      <c r="H30" s="117"/>
      <c r="I30" s="117"/>
    </row>
    <row r="31" spans="1:10" ht="15" hidden="1" customHeight="1" x14ac:dyDescent="0.15">
      <c r="A31" s="122" t="s">
        <v>41</v>
      </c>
      <c r="B31" s="120" t="s">
        <v>18</v>
      </c>
      <c r="C31" s="117">
        <v>266</v>
      </c>
      <c r="D31" s="117">
        <v>33</v>
      </c>
      <c r="E31" s="117">
        <v>82</v>
      </c>
      <c r="F31" s="117">
        <v>65</v>
      </c>
      <c r="G31" s="117">
        <v>45</v>
      </c>
      <c r="H31" s="117">
        <v>19</v>
      </c>
      <c r="I31" s="117">
        <v>22</v>
      </c>
      <c r="J31" s="93">
        <v>207411.98360655739</v>
      </c>
    </row>
    <row r="32" spans="1:10" ht="15" hidden="1" customHeight="1" x14ac:dyDescent="0.15">
      <c r="A32" s="118"/>
      <c r="B32" s="120" t="s">
        <v>36</v>
      </c>
      <c r="C32" s="117">
        <v>316</v>
      </c>
      <c r="D32" s="117">
        <v>26</v>
      </c>
      <c r="E32" s="117">
        <v>49</v>
      </c>
      <c r="F32" s="117">
        <v>105</v>
      </c>
      <c r="G32" s="117">
        <v>58</v>
      </c>
      <c r="H32" s="117">
        <v>44</v>
      </c>
      <c r="I32" s="117">
        <v>34</v>
      </c>
      <c r="J32" s="93">
        <v>258626.24113475176</v>
      </c>
    </row>
    <row r="33" spans="1:10" ht="15" hidden="1" customHeight="1" x14ac:dyDescent="0.15">
      <c r="A33" s="118"/>
      <c r="B33" s="120" t="s">
        <v>37</v>
      </c>
      <c r="C33" s="117">
        <v>112</v>
      </c>
      <c r="D33" s="117">
        <v>3</v>
      </c>
      <c r="E33" s="117">
        <v>17</v>
      </c>
      <c r="F33" s="117">
        <v>28</v>
      </c>
      <c r="G33" s="117">
        <v>21</v>
      </c>
      <c r="H33" s="117">
        <v>25</v>
      </c>
      <c r="I33" s="117">
        <v>18</v>
      </c>
      <c r="J33" s="93">
        <v>312984.75531914894</v>
      </c>
    </row>
    <row r="34" spans="1:10" ht="15" hidden="1" customHeight="1" x14ac:dyDescent="0.15">
      <c r="A34" s="118"/>
      <c r="B34" s="120" t="s">
        <v>410</v>
      </c>
      <c r="C34" s="117">
        <f>SUM(C35:C38)</f>
        <v>117</v>
      </c>
      <c r="D34" s="117">
        <f t="shared" ref="D34:I34" si="8">SUM(D35:D38)</f>
        <v>4</v>
      </c>
      <c r="E34" s="117">
        <f t="shared" si="8"/>
        <v>20</v>
      </c>
      <c r="F34" s="117">
        <f t="shared" si="8"/>
        <v>14</v>
      </c>
      <c r="G34" s="117">
        <f t="shared" si="8"/>
        <v>16</v>
      </c>
      <c r="H34" s="117">
        <f t="shared" si="8"/>
        <v>36</v>
      </c>
      <c r="I34" s="117">
        <f t="shared" si="8"/>
        <v>27</v>
      </c>
      <c r="J34" s="93">
        <f>(J35*C35+J36*C36+J37*C37+J38*C38)/C34</f>
        <v>392413.47325102874</v>
      </c>
    </row>
    <row r="35" spans="1:10" ht="15" hidden="1" customHeight="1" x14ac:dyDescent="0.15">
      <c r="A35" s="118"/>
      <c r="B35" s="120" t="s">
        <v>42</v>
      </c>
      <c r="C35" s="117">
        <v>42</v>
      </c>
      <c r="D35" s="117">
        <v>1</v>
      </c>
      <c r="E35" s="117">
        <v>8</v>
      </c>
      <c r="F35" s="117">
        <v>5</v>
      </c>
      <c r="G35" s="117">
        <v>8</v>
      </c>
      <c r="H35" s="117">
        <v>13</v>
      </c>
      <c r="I35" s="117">
        <v>7</v>
      </c>
      <c r="J35" s="93">
        <v>369394.28571428574</v>
      </c>
    </row>
    <row r="36" spans="1:10" ht="15" hidden="1" customHeight="1" x14ac:dyDescent="0.15">
      <c r="A36" s="118"/>
      <c r="B36" s="120" t="s">
        <v>43</v>
      </c>
      <c r="C36" s="117">
        <v>10</v>
      </c>
      <c r="D36" s="117">
        <v>0</v>
      </c>
      <c r="E36" s="117">
        <v>2</v>
      </c>
      <c r="F36" s="117">
        <v>1</v>
      </c>
      <c r="G36" s="117">
        <v>1</v>
      </c>
      <c r="H36" s="117">
        <v>6</v>
      </c>
      <c r="I36" s="117">
        <v>0</v>
      </c>
      <c r="J36" s="93">
        <v>407500</v>
      </c>
    </row>
    <row r="37" spans="1:10" ht="15" hidden="1" customHeight="1" x14ac:dyDescent="0.15">
      <c r="A37" s="118"/>
      <c r="B37" s="120" t="s">
        <v>44</v>
      </c>
      <c r="C37" s="117">
        <v>21</v>
      </c>
      <c r="D37" s="117">
        <v>0</v>
      </c>
      <c r="E37" s="117">
        <v>2</v>
      </c>
      <c r="F37" s="117">
        <v>3</v>
      </c>
      <c r="G37" s="117">
        <v>1</v>
      </c>
      <c r="H37" s="117">
        <v>12</v>
      </c>
      <c r="I37" s="117">
        <v>3</v>
      </c>
      <c r="J37" s="93">
        <v>723687.03703703708</v>
      </c>
    </row>
    <row r="38" spans="1:10" ht="15" hidden="1" customHeight="1" x14ac:dyDescent="0.15">
      <c r="A38" s="123"/>
      <c r="B38" s="121" t="s">
        <v>17</v>
      </c>
      <c r="C38" s="117">
        <v>44</v>
      </c>
      <c r="D38" s="117">
        <v>3</v>
      </c>
      <c r="E38" s="117">
        <v>8</v>
      </c>
      <c r="F38" s="117">
        <v>5</v>
      </c>
      <c r="G38" s="117">
        <v>6</v>
      </c>
      <c r="H38" s="117">
        <v>5</v>
      </c>
      <c r="I38" s="117">
        <v>17</v>
      </c>
      <c r="J38" s="93">
        <v>252849.74074074073</v>
      </c>
    </row>
  </sheetData>
  <phoneticPr fontId="7"/>
  <conditionalFormatting sqref="D16:I19">
    <cfRule type="expression" dxfId="1" priority="1">
      <formula>D$5-D16&lt;-10</formula>
    </cfRule>
    <cfRule type="expression" dxfId="0" priority="2">
      <formula>D$5-D16&gt;10</formula>
    </cfRule>
  </conditionalFormatting>
  <pageMargins left="0.39370078740157483" right="0.39370078740157483" top="0.39370078740157483" bottom="0.39370078740157483" header="0.19685039370078741" footer="0.19685039370078741"/>
  <pageSetup paperSize="9" scale="78" orientation="landscape" horizontalDpi="200" verticalDpi="200" r:id="rId1"/>
  <headerFooter alignWithMargins="0">
    <oddHeader>&amp;L（参考）配置医師と時間数と報酬・役割の関連性</oddHeader>
  </headerFooter>
  <ignoredErrors>
    <ignoredError sqref="C5 C11"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8"/>
  <sheetViews>
    <sheetView showGridLines="0" zoomScaleNormal="100" zoomScaleSheetLayoutView="50" workbookViewId="0"/>
  </sheetViews>
  <sheetFormatPr defaultColWidth="8" defaultRowHeight="15" customHeight="1" x14ac:dyDescent="0.15"/>
  <cols>
    <col min="1" max="1" width="21.7109375" style="1" customWidth="1"/>
    <col min="2" max="2" width="14.140625" style="1" bestFit="1" customWidth="1"/>
    <col min="3" max="8" width="9.42578125" style="1" customWidth="1"/>
    <col min="9" max="15" width="11.140625" style="1" customWidth="1"/>
    <col min="16" max="16384" width="8" style="1"/>
  </cols>
  <sheetData>
    <row r="1" spans="1:15" ht="15" customHeight="1" x14ac:dyDescent="0.15">
      <c r="C1" s="1" t="s">
        <v>339</v>
      </c>
      <c r="I1" s="1" t="s">
        <v>58</v>
      </c>
    </row>
    <row r="2" spans="1:15" ht="24.95" customHeight="1" x14ac:dyDescent="0.15">
      <c r="A2" s="2"/>
      <c r="B2" s="26"/>
      <c r="C2" s="27" t="s">
        <v>1</v>
      </c>
      <c r="D2" s="27" t="s">
        <v>54</v>
      </c>
      <c r="E2" s="27" t="s">
        <v>55</v>
      </c>
      <c r="F2" s="27" t="s">
        <v>56</v>
      </c>
      <c r="G2" s="27" t="s">
        <v>57</v>
      </c>
      <c r="H2" s="27" t="s">
        <v>8</v>
      </c>
      <c r="I2" s="28" t="s">
        <v>1</v>
      </c>
      <c r="J2" s="219" t="s">
        <v>109</v>
      </c>
      <c r="K2" s="220"/>
      <c r="L2" s="219" t="s">
        <v>63</v>
      </c>
      <c r="M2" s="220"/>
      <c r="N2" s="219" t="s">
        <v>64</v>
      </c>
      <c r="O2" s="220"/>
    </row>
    <row r="3" spans="1:15" s="34" customFormat="1" ht="12.95" customHeight="1" x14ac:dyDescent="0.15">
      <c r="A3" s="29"/>
      <c r="B3" s="30"/>
      <c r="C3" s="31"/>
      <c r="D3" s="31"/>
      <c r="E3" s="31"/>
      <c r="F3" s="31"/>
      <c r="G3" s="31"/>
      <c r="H3" s="31"/>
      <c r="I3" s="31"/>
      <c r="J3" s="32" t="s">
        <v>59</v>
      </c>
      <c r="K3" s="33" t="s">
        <v>60</v>
      </c>
      <c r="L3" s="33" t="s">
        <v>59</v>
      </c>
      <c r="M3" s="33" t="s">
        <v>61</v>
      </c>
      <c r="N3" s="33" t="s">
        <v>62</v>
      </c>
      <c r="O3" s="33" t="s">
        <v>60</v>
      </c>
    </row>
    <row r="4" spans="1:15" ht="15" customHeight="1" x14ac:dyDescent="0.15">
      <c r="A4" s="35" t="s">
        <v>0</v>
      </c>
      <c r="B4" s="36"/>
      <c r="C4" s="15">
        <f>C15</f>
        <v>811</v>
      </c>
      <c r="D4" s="15">
        <f>D15</f>
        <v>21</v>
      </c>
      <c r="E4" s="15">
        <f t="shared" ref="E4:F4" si="0">E15</f>
        <v>169</v>
      </c>
      <c r="F4" s="15">
        <f t="shared" si="0"/>
        <v>379</v>
      </c>
      <c r="G4" s="15">
        <f t="shared" ref="G4:H4" si="1">G15</f>
        <v>212</v>
      </c>
      <c r="H4" s="15">
        <f t="shared" si="1"/>
        <v>30</v>
      </c>
      <c r="I4" s="15">
        <f>I15</f>
        <v>811</v>
      </c>
      <c r="J4" s="15">
        <f>J15</f>
        <v>508</v>
      </c>
      <c r="K4" s="15">
        <f t="shared" ref="K4:O4" si="2">K15</f>
        <v>303</v>
      </c>
      <c r="L4" s="15">
        <f t="shared" si="2"/>
        <v>638</v>
      </c>
      <c r="M4" s="15">
        <f t="shared" ref="M4:N4" si="3">M15</f>
        <v>173</v>
      </c>
      <c r="N4" s="15">
        <f t="shared" si="3"/>
        <v>530</v>
      </c>
      <c r="O4" s="15">
        <f t="shared" si="2"/>
        <v>281</v>
      </c>
    </row>
    <row r="5" spans="1:15" ht="15" customHeight="1" x14ac:dyDescent="0.15">
      <c r="A5" s="3"/>
      <c r="B5" s="37"/>
      <c r="C5" s="38">
        <f>IF(SUM(D5:H5)&gt;100,"－",SUM(D5:H5))</f>
        <v>100</v>
      </c>
      <c r="D5" s="11">
        <f>D4/$C4*100</f>
        <v>2.5893958076448826</v>
      </c>
      <c r="E5" s="11">
        <f t="shared" ref="E5:H5" si="4">E4/$C4*100</f>
        <v>20.838471023427868</v>
      </c>
      <c r="F5" s="11">
        <f t="shared" si="4"/>
        <v>46.732429099876697</v>
      </c>
      <c r="G5" s="11">
        <f t="shared" si="4"/>
        <v>26.140567200986435</v>
      </c>
      <c r="H5" s="11">
        <f t="shared" si="4"/>
        <v>3.6991368680641186</v>
      </c>
      <c r="I5" s="38"/>
      <c r="J5" s="11">
        <f>J4/$I4*100</f>
        <v>62.638717632552407</v>
      </c>
      <c r="K5" s="11">
        <f>K4/$I4*100</f>
        <v>37.361282367447593</v>
      </c>
      <c r="L5" s="11">
        <f t="shared" ref="L5:O5" si="5">L4/$I4*100</f>
        <v>78.668310727496916</v>
      </c>
      <c r="M5" s="11">
        <f t="shared" si="5"/>
        <v>21.33168927250308</v>
      </c>
      <c r="N5" s="11">
        <f t="shared" si="5"/>
        <v>65.35141800246609</v>
      </c>
      <c r="O5" s="11">
        <f t="shared" si="5"/>
        <v>34.648581997533903</v>
      </c>
    </row>
    <row r="6" spans="1:15" ht="15" customHeight="1" x14ac:dyDescent="0.15">
      <c r="A6" s="3" t="s">
        <v>571</v>
      </c>
      <c r="B6" s="24" t="s">
        <v>45</v>
      </c>
      <c r="C6" s="6">
        <f t="shared" ref="C6:C11" si="6">C17</f>
        <v>66</v>
      </c>
      <c r="D6" s="39">
        <f>IF($C6=0,0,D17/$C6*100)</f>
        <v>3.0303030303030303</v>
      </c>
      <c r="E6" s="39">
        <f t="shared" ref="E6:H6" si="7">IF($C6=0,0,E17/$C6*100)</f>
        <v>24.242424242424242</v>
      </c>
      <c r="F6" s="39">
        <f t="shared" si="7"/>
        <v>45.454545454545453</v>
      </c>
      <c r="G6" s="39">
        <f t="shared" si="7"/>
        <v>27.27272727272727</v>
      </c>
      <c r="H6" s="39">
        <f t="shared" si="7"/>
        <v>0</v>
      </c>
      <c r="I6" s="6">
        <f t="shared" ref="I6:I11" si="8">I17</f>
        <v>66</v>
      </c>
      <c r="J6" s="39">
        <f>IF($I6=0,0,J17/$I6*100)</f>
        <v>59.090909090909093</v>
      </c>
      <c r="K6" s="7">
        <f t="shared" ref="K6:O6" si="9">IF($I6=0,0,K17/$I6*100)</f>
        <v>40.909090909090914</v>
      </c>
      <c r="L6" s="7">
        <f t="shared" si="9"/>
        <v>80.303030303030297</v>
      </c>
      <c r="M6" s="7">
        <f t="shared" si="9"/>
        <v>19.696969696969695</v>
      </c>
      <c r="N6" s="7">
        <f t="shared" si="9"/>
        <v>71.212121212121218</v>
      </c>
      <c r="O6" s="7">
        <f t="shared" si="9"/>
        <v>28.787878787878789</v>
      </c>
    </row>
    <row r="7" spans="1:15" ht="15" customHeight="1" x14ac:dyDescent="0.15">
      <c r="A7" s="3" t="s">
        <v>347</v>
      </c>
      <c r="B7" s="24" t="s">
        <v>46</v>
      </c>
      <c r="C7" s="6">
        <f t="shared" si="6"/>
        <v>168</v>
      </c>
      <c r="D7" s="39">
        <f t="shared" ref="D7:H11" si="10">IF($C7=0,0,D18/$C7*100)</f>
        <v>2.3809523809523809</v>
      </c>
      <c r="E7" s="39">
        <f t="shared" si="10"/>
        <v>26.190476190476193</v>
      </c>
      <c r="F7" s="39">
        <f t="shared" si="10"/>
        <v>44.047619047619044</v>
      </c>
      <c r="G7" s="39">
        <f t="shared" si="10"/>
        <v>25.595238095238095</v>
      </c>
      <c r="H7" s="39">
        <f t="shared" si="10"/>
        <v>1.7857142857142856</v>
      </c>
      <c r="I7" s="6">
        <f t="shared" si="8"/>
        <v>168</v>
      </c>
      <c r="J7" s="39">
        <f t="shared" ref="J7:O11" si="11">IF($I7=0,0,J18/$I7*100)</f>
        <v>61.904761904761905</v>
      </c>
      <c r="K7" s="7">
        <f t="shared" si="11"/>
        <v>38.095238095238095</v>
      </c>
      <c r="L7" s="7">
        <f t="shared" si="11"/>
        <v>78.571428571428569</v>
      </c>
      <c r="M7" s="7">
        <f t="shared" si="11"/>
        <v>21.428571428571427</v>
      </c>
      <c r="N7" s="7">
        <f t="shared" si="11"/>
        <v>66.666666666666657</v>
      </c>
      <c r="O7" s="7">
        <f t="shared" si="11"/>
        <v>33.333333333333329</v>
      </c>
    </row>
    <row r="8" spans="1:15" ht="15" customHeight="1" x14ac:dyDescent="0.15">
      <c r="A8" s="3"/>
      <c r="B8" s="24" t="s">
        <v>47</v>
      </c>
      <c r="C8" s="6">
        <f t="shared" si="6"/>
        <v>212</v>
      </c>
      <c r="D8" s="39">
        <f t="shared" si="10"/>
        <v>2.358490566037736</v>
      </c>
      <c r="E8" s="39">
        <f t="shared" si="10"/>
        <v>20.283018867924529</v>
      </c>
      <c r="F8" s="39">
        <f t="shared" si="10"/>
        <v>48.113207547169814</v>
      </c>
      <c r="G8" s="39">
        <f t="shared" si="10"/>
        <v>25</v>
      </c>
      <c r="H8" s="39">
        <f t="shared" si="10"/>
        <v>4.2452830188679247</v>
      </c>
      <c r="I8" s="6">
        <f t="shared" si="8"/>
        <v>212</v>
      </c>
      <c r="J8" s="39">
        <f t="shared" si="11"/>
        <v>60.84905660377359</v>
      </c>
      <c r="K8" s="7">
        <f t="shared" si="11"/>
        <v>39.150943396226417</v>
      </c>
      <c r="L8" s="7">
        <f t="shared" si="11"/>
        <v>77.358490566037744</v>
      </c>
      <c r="M8" s="7">
        <f t="shared" si="11"/>
        <v>22.641509433962266</v>
      </c>
      <c r="N8" s="7">
        <f t="shared" si="11"/>
        <v>66.981132075471692</v>
      </c>
      <c r="O8" s="7">
        <f t="shared" si="11"/>
        <v>33.018867924528301</v>
      </c>
    </row>
    <row r="9" spans="1:15" ht="15" customHeight="1" x14ac:dyDescent="0.15">
      <c r="A9" s="3"/>
      <c r="B9" s="24" t="s">
        <v>48</v>
      </c>
      <c r="C9" s="6">
        <f t="shared" si="6"/>
        <v>140</v>
      </c>
      <c r="D9" s="39">
        <f t="shared" si="10"/>
        <v>4.2857142857142856</v>
      </c>
      <c r="E9" s="39">
        <f t="shared" si="10"/>
        <v>19.285714285714288</v>
      </c>
      <c r="F9" s="39">
        <f t="shared" si="10"/>
        <v>45</v>
      </c>
      <c r="G9" s="39">
        <f t="shared" si="10"/>
        <v>23.571428571428569</v>
      </c>
      <c r="H9" s="39">
        <f t="shared" si="10"/>
        <v>7.8571428571428568</v>
      </c>
      <c r="I9" s="6">
        <f t="shared" si="8"/>
        <v>140</v>
      </c>
      <c r="J9" s="39">
        <f t="shared" si="11"/>
        <v>58.571428571428577</v>
      </c>
      <c r="K9" s="7">
        <f t="shared" si="11"/>
        <v>41.428571428571431</v>
      </c>
      <c r="L9" s="7">
        <f t="shared" si="11"/>
        <v>79.285714285714278</v>
      </c>
      <c r="M9" s="7">
        <f t="shared" si="11"/>
        <v>20.714285714285715</v>
      </c>
      <c r="N9" s="7">
        <f t="shared" si="11"/>
        <v>56.428571428571431</v>
      </c>
      <c r="O9" s="7">
        <f t="shared" si="11"/>
        <v>43.571428571428569</v>
      </c>
    </row>
    <row r="10" spans="1:15" ht="15" customHeight="1" x14ac:dyDescent="0.15">
      <c r="A10" s="3"/>
      <c r="B10" s="24" t="s">
        <v>49</v>
      </c>
      <c r="C10" s="6">
        <f t="shared" si="6"/>
        <v>124</v>
      </c>
      <c r="D10" s="39">
        <f t="shared" si="10"/>
        <v>2.4193548387096775</v>
      </c>
      <c r="E10" s="39">
        <f t="shared" si="10"/>
        <v>15.32258064516129</v>
      </c>
      <c r="F10" s="39">
        <f t="shared" si="10"/>
        <v>49.193548387096776</v>
      </c>
      <c r="G10" s="39">
        <f t="shared" si="10"/>
        <v>30.64516129032258</v>
      </c>
      <c r="H10" s="39">
        <f t="shared" si="10"/>
        <v>2.4193548387096775</v>
      </c>
      <c r="I10" s="6">
        <f t="shared" si="8"/>
        <v>124</v>
      </c>
      <c r="J10" s="39">
        <f t="shared" si="11"/>
        <v>68.548387096774192</v>
      </c>
      <c r="K10" s="7">
        <f t="shared" si="11"/>
        <v>31.451612903225808</v>
      </c>
      <c r="L10" s="7">
        <f t="shared" si="11"/>
        <v>79.032258064516128</v>
      </c>
      <c r="M10" s="7">
        <f t="shared" si="11"/>
        <v>20.967741935483872</v>
      </c>
      <c r="N10" s="7">
        <f t="shared" si="11"/>
        <v>69.354838709677423</v>
      </c>
      <c r="O10" s="7">
        <f t="shared" si="11"/>
        <v>30.64516129032258</v>
      </c>
    </row>
    <row r="11" spans="1:15" ht="15" customHeight="1" x14ac:dyDescent="0.15">
      <c r="A11" s="13"/>
      <c r="B11" s="14" t="s">
        <v>8</v>
      </c>
      <c r="C11" s="10">
        <f t="shared" si="6"/>
        <v>101</v>
      </c>
      <c r="D11" s="40">
        <f t="shared" si="10"/>
        <v>0.99009900990099009</v>
      </c>
      <c r="E11" s="40">
        <f t="shared" si="10"/>
        <v>19.801980198019802</v>
      </c>
      <c r="F11" s="40">
        <f t="shared" si="10"/>
        <v>48.514851485148512</v>
      </c>
      <c r="G11" s="40">
        <f t="shared" si="10"/>
        <v>26.732673267326735</v>
      </c>
      <c r="H11" s="40">
        <f t="shared" si="10"/>
        <v>3.9603960396039604</v>
      </c>
      <c r="I11" s="10">
        <f t="shared" si="8"/>
        <v>101</v>
      </c>
      <c r="J11" s="40">
        <f t="shared" si="11"/>
        <v>68.316831683168317</v>
      </c>
      <c r="K11" s="11">
        <f t="shared" si="11"/>
        <v>31.683168316831683</v>
      </c>
      <c r="L11" s="11">
        <f t="shared" si="11"/>
        <v>79.207920792079207</v>
      </c>
      <c r="M11" s="11">
        <f t="shared" si="11"/>
        <v>20.792079207920793</v>
      </c>
      <c r="N11" s="11">
        <f t="shared" si="11"/>
        <v>63.366336633663366</v>
      </c>
      <c r="O11" s="11">
        <f t="shared" si="11"/>
        <v>36.633663366336634</v>
      </c>
    </row>
    <row r="15" spans="1:15" ht="15" hidden="1" customHeight="1" x14ac:dyDescent="0.15">
      <c r="A15" s="35" t="s">
        <v>0</v>
      </c>
      <c r="B15" s="36"/>
      <c r="C15" s="41">
        <v>811</v>
      </c>
      <c r="D15" s="41">
        <v>21</v>
      </c>
      <c r="E15" s="41">
        <v>169</v>
      </c>
      <c r="F15" s="41">
        <v>379</v>
      </c>
      <c r="G15" s="41">
        <v>212</v>
      </c>
      <c r="H15" s="41">
        <v>30</v>
      </c>
      <c r="I15" s="41">
        <v>811</v>
      </c>
      <c r="J15" s="41">
        <v>508</v>
      </c>
      <c r="K15" s="41">
        <v>303</v>
      </c>
      <c r="L15" s="41">
        <v>638</v>
      </c>
      <c r="M15" s="41">
        <v>173</v>
      </c>
      <c r="N15" s="41">
        <v>530</v>
      </c>
      <c r="O15" s="41">
        <v>281</v>
      </c>
    </row>
    <row r="16" spans="1:15" ht="15" hidden="1" customHeight="1" x14ac:dyDescent="0.15">
      <c r="A16" s="13"/>
      <c r="B16" s="37"/>
      <c r="C16" s="41"/>
      <c r="D16" s="41"/>
      <c r="E16" s="41"/>
      <c r="F16" s="41"/>
      <c r="G16" s="41"/>
      <c r="H16" s="41"/>
      <c r="I16" s="41"/>
      <c r="J16" s="41"/>
      <c r="K16" s="41"/>
      <c r="L16" s="41"/>
      <c r="M16" s="41"/>
      <c r="N16" s="41"/>
      <c r="O16" s="41"/>
    </row>
    <row r="17" spans="1:15" ht="15" hidden="1" customHeight="1" x14ac:dyDescent="0.15">
      <c r="A17" s="42" t="s">
        <v>52</v>
      </c>
      <c r="B17" s="24" t="s">
        <v>45</v>
      </c>
      <c r="C17" s="41">
        <v>66</v>
      </c>
      <c r="D17" s="41">
        <v>2</v>
      </c>
      <c r="E17" s="41">
        <v>16</v>
      </c>
      <c r="F17" s="41">
        <v>30</v>
      </c>
      <c r="G17" s="41">
        <v>18</v>
      </c>
      <c r="H17" s="41">
        <v>0</v>
      </c>
      <c r="I17" s="41">
        <v>66</v>
      </c>
      <c r="J17" s="41">
        <v>39</v>
      </c>
      <c r="K17" s="41">
        <v>27</v>
      </c>
      <c r="L17" s="41">
        <v>53</v>
      </c>
      <c r="M17" s="41">
        <v>13</v>
      </c>
      <c r="N17" s="41">
        <v>47</v>
      </c>
      <c r="O17" s="41">
        <v>19</v>
      </c>
    </row>
    <row r="18" spans="1:15" ht="15" hidden="1" customHeight="1" x14ac:dyDescent="0.15">
      <c r="A18" s="3" t="s">
        <v>53</v>
      </c>
      <c r="B18" s="24" t="s">
        <v>46</v>
      </c>
      <c r="C18" s="41">
        <v>168</v>
      </c>
      <c r="D18" s="41">
        <v>4</v>
      </c>
      <c r="E18" s="41">
        <v>44</v>
      </c>
      <c r="F18" s="41">
        <v>74</v>
      </c>
      <c r="G18" s="41">
        <v>43</v>
      </c>
      <c r="H18" s="41">
        <v>3</v>
      </c>
      <c r="I18" s="41">
        <v>168</v>
      </c>
      <c r="J18" s="41">
        <v>104</v>
      </c>
      <c r="K18" s="41">
        <v>64</v>
      </c>
      <c r="L18" s="41">
        <v>132</v>
      </c>
      <c r="M18" s="41">
        <v>36</v>
      </c>
      <c r="N18" s="41">
        <v>112</v>
      </c>
      <c r="O18" s="41">
        <v>56</v>
      </c>
    </row>
    <row r="19" spans="1:15" ht="15" hidden="1" customHeight="1" x14ac:dyDescent="0.15">
      <c r="A19" s="3"/>
      <c r="B19" s="24" t="s">
        <v>47</v>
      </c>
      <c r="C19" s="41">
        <v>212</v>
      </c>
      <c r="D19" s="41">
        <v>5</v>
      </c>
      <c r="E19" s="41">
        <v>43</v>
      </c>
      <c r="F19" s="41">
        <v>102</v>
      </c>
      <c r="G19" s="41">
        <v>53</v>
      </c>
      <c r="H19" s="41">
        <v>9</v>
      </c>
      <c r="I19" s="41">
        <v>212</v>
      </c>
      <c r="J19" s="41">
        <v>129</v>
      </c>
      <c r="K19" s="41">
        <v>83</v>
      </c>
      <c r="L19" s="41">
        <v>164</v>
      </c>
      <c r="M19" s="41">
        <v>48</v>
      </c>
      <c r="N19" s="41">
        <v>142</v>
      </c>
      <c r="O19" s="41">
        <v>70</v>
      </c>
    </row>
    <row r="20" spans="1:15" ht="15" hidden="1" customHeight="1" x14ac:dyDescent="0.15">
      <c r="A20" s="3"/>
      <c r="B20" s="24" t="s">
        <v>48</v>
      </c>
      <c r="C20" s="41">
        <v>140</v>
      </c>
      <c r="D20" s="41">
        <v>6</v>
      </c>
      <c r="E20" s="41">
        <v>27</v>
      </c>
      <c r="F20" s="41">
        <v>63</v>
      </c>
      <c r="G20" s="41">
        <v>33</v>
      </c>
      <c r="H20" s="41">
        <v>11</v>
      </c>
      <c r="I20" s="41">
        <v>140</v>
      </c>
      <c r="J20" s="41">
        <v>82</v>
      </c>
      <c r="K20" s="41">
        <v>58</v>
      </c>
      <c r="L20" s="41">
        <v>111</v>
      </c>
      <c r="M20" s="41">
        <v>29</v>
      </c>
      <c r="N20" s="41">
        <v>79</v>
      </c>
      <c r="O20" s="41">
        <v>61</v>
      </c>
    </row>
    <row r="21" spans="1:15" ht="15" hidden="1" customHeight="1" x14ac:dyDescent="0.15">
      <c r="A21" s="3"/>
      <c r="B21" s="24" t="s">
        <v>49</v>
      </c>
      <c r="C21" s="41">
        <v>124</v>
      </c>
      <c r="D21" s="41">
        <v>3</v>
      </c>
      <c r="E21" s="41">
        <v>19</v>
      </c>
      <c r="F21" s="41">
        <v>61</v>
      </c>
      <c r="G21" s="41">
        <v>38</v>
      </c>
      <c r="H21" s="41">
        <v>3</v>
      </c>
      <c r="I21" s="41">
        <v>124</v>
      </c>
      <c r="J21" s="41">
        <v>85</v>
      </c>
      <c r="K21" s="41">
        <v>39</v>
      </c>
      <c r="L21" s="41">
        <v>98</v>
      </c>
      <c r="M21" s="41">
        <v>26</v>
      </c>
      <c r="N21" s="41">
        <v>86</v>
      </c>
      <c r="O21" s="41">
        <v>38</v>
      </c>
    </row>
    <row r="22" spans="1:15" ht="15" hidden="1" customHeight="1" x14ac:dyDescent="0.15">
      <c r="A22" s="13"/>
      <c r="B22" s="14" t="s">
        <v>8</v>
      </c>
      <c r="C22" s="41">
        <v>101</v>
      </c>
      <c r="D22" s="41">
        <v>1</v>
      </c>
      <c r="E22" s="41">
        <v>20</v>
      </c>
      <c r="F22" s="41">
        <v>49</v>
      </c>
      <c r="G22" s="41">
        <v>27</v>
      </c>
      <c r="H22" s="41">
        <v>4</v>
      </c>
      <c r="I22" s="41">
        <v>101</v>
      </c>
      <c r="J22" s="41">
        <v>69</v>
      </c>
      <c r="K22" s="41">
        <v>32</v>
      </c>
      <c r="L22" s="41">
        <v>80</v>
      </c>
      <c r="M22" s="41">
        <v>21</v>
      </c>
      <c r="N22" s="41">
        <v>64</v>
      </c>
      <c r="O22" s="41">
        <v>37</v>
      </c>
    </row>
    <row r="23" spans="1:15" ht="15" hidden="1" customHeight="1" x14ac:dyDescent="0.15"/>
    <row r="24" spans="1:15" ht="15" hidden="1" customHeight="1" x14ac:dyDescent="0.15"/>
    <row r="25" spans="1:15" ht="15" hidden="1" customHeight="1" x14ac:dyDescent="0.15"/>
    <row r="26" spans="1:15" ht="15" hidden="1" customHeight="1" x14ac:dyDescent="0.15"/>
    <row r="27" spans="1:15" ht="15" hidden="1" customHeight="1" x14ac:dyDescent="0.15"/>
    <row r="28" spans="1:15" ht="15" hidden="1" customHeight="1" x14ac:dyDescent="0.15"/>
  </sheetData>
  <mergeCells count="3">
    <mergeCell ref="J2:K2"/>
    <mergeCell ref="L2:M2"/>
    <mergeCell ref="N2:O2"/>
  </mergeCells>
  <phoneticPr fontId="7"/>
  <pageMargins left="0.39370078740157483" right="0.39370078740157483" top="0.70866141732283472" bottom="0.39370078740157483" header="0.31496062992125984" footer="0.19685039370078741"/>
  <pageSetup paperSize="9" scale="80" orientation="landscape" horizontalDpi="200" verticalDpi="200" r:id="rId1"/>
  <headerFooter alignWithMargins="0">
    <oddHeader>&amp;L（参考）配置医師と時間数と報酬・役割の関連性</oddHeader>
  </headerFooter>
  <colBreaks count="1" manualBreakCount="1">
    <brk id="8" max="1048575" man="1"/>
  </colBreaks>
  <ignoredErrors>
    <ignoredError sqref="C5"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8"/>
  <sheetViews>
    <sheetView showGridLines="0" zoomScaleNormal="100" zoomScaleSheetLayoutView="100" workbookViewId="0"/>
  </sheetViews>
  <sheetFormatPr defaultColWidth="8" defaultRowHeight="15" customHeight="1" x14ac:dyDescent="0.15"/>
  <cols>
    <col min="1" max="1" width="28.5703125" style="1" customWidth="1"/>
    <col min="2" max="2" width="36.42578125" style="1" customWidth="1"/>
    <col min="3" max="5" width="11.140625" style="1" customWidth="1"/>
    <col min="6" max="16384" width="8" style="1"/>
  </cols>
  <sheetData>
    <row r="1" spans="1:5" ht="15" customHeight="1" x14ac:dyDescent="0.15">
      <c r="C1" s="1" t="s">
        <v>58</v>
      </c>
    </row>
    <row r="2" spans="1:5" ht="24.95" customHeight="1" x14ac:dyDescent="0.15">
      <c r="A2" s="2"/>
      <c r="B2" s="26"/>
      <c r="C2" s="27" t="s">
        <v>1</v>
      </c>
      <c r="D2" s="219" t="s">
        <v>108</v>
      </c>
      <c r="E2" s="220"/>
    </row>
    <row r="3" spans="1:5" s="34" customFormat="1" ht="12.95" customHeight="1" x14ac:dyDescent="0.15">
      <c r="A3" s="29"/>
      <c r="B3" s="60"/>
      <c r="C3" s="31"/>
      <c r="D3" s="61" t="s">
        <v>59</v>
      </c>
      <c r="E3" s="62" t="s">
        <v>60</v>
      </c>
    </row>
    <row r="4" spans="1:5" ht="15" customHeight="1" x14ac:dyDescent="0.15">
      <c r="A4" s="35" t="s">
        <v>0</v>
      </c>
      <c r="B4" s="36"/>
      <c r="C4" s="15">
        <f t="shared" ref="C4:E4" si="0">C13</f>
        <v>1148</v>
      </c>
      <c r="D4" s="17">
        <f t="shared" si="0"/>
        <v>673</v>
      </c>
      <c r="E4" s="63">
        <f t="shared" si="0"/>
        <v>475</v>
      </c>
    </row>
    <row r="5" spans="1:5" ht="15" customHeight="1" x14ac:dyDescent="0.15">
      <c r="A5" s="13"/>
      <c r="B5" s="37"/>
      <c r="C5" s="38">
        <f>SUM(D5:E5)</f>
        <v>100</v>
      </c>
      <c r="D5" s="21">
        <f t="shared" ref="D5:E5" si="1">D4/$C4*100</f>
        <v>58.623693379790943</v>
      </c>
      <c r="E5" s="22">
        <f t="shared" si="1"/>
        <v>41.376306620209057</v>
      </c>
    </row>
    <row r="6" spans="1:5" ht="15" customHeight="1" x14ac:dyDescent="0.15">
      <c r="A6" s="2" t="s">
        <v>114</v>
      </c>
      <c r="B6" s="12" t="s">
        <v>373</v>
      </c>
      <c r="C6" s="15">
        <f>C15</f>
        <v>199</v>
      </c>
      <c r="D6" s="64">
        <f t="shared" ref="D6:E9" si="2">IF($C6=0,0,D15/$C6*100)</f>
        <v>84.422110552763812</v>
      </c>
      <c r="E6" s="25">
        <f t="shared" si="2"/>
        <v>15.577889447236181</v>
      </c>
    </row>
    <row r="7" spans="1:5" ht="15" customHeight="1" x14ac:dyDescent="0.15">
      <c r="A7" s="52" t="s">
        <v>370</v>
      </c>
      <c r="B7" s="5" t="s">
        <v>374</v>
      </c>
      <c r="C7" s="6">
        <f>C16</f>
        <v>239</v>
      </c>
      <c r="D7" s="19">
        <f t="shared" si="2"/>
        <v>75.73221757322176</v>
      </c>
      <c r="E7" s="20">
        <f t="shared" si="2"/>
        <v>24.267782426778243</v>
      </c>
    </row>
    <row r="8" spans="1:5" ht="15" customHeight="1" x14ac:dyDescent="0.15">
      <c r="A8" s="3" t="s">
        <v>372</v>
      </c>
      <c r="B8" s="5" t="s">
        <v>375</v>
      </c>
      <c r="C8" s="6">
        <f>C17</f>
        <v>154</v>
      </c>
      <c r="D8" s="19">
        <f t="shared" si="2"/>
        <v>57.792207792207797</v>
      </c>
      <c r="E8" s="20">
        <f t="shared" si="2"/>
        <v>42.207792207792203</v>
      </c>
    </row>
    <row r="9" spans="1:5" ht="15" customHeight="1" x14ac:dyDescent="0.15">
      <c r="A9" s="13"/>
      <c r="B9" s="9" t="s">
        <v>369</v>
      </c>
      <c r="C9" s="10">
        <f>C18</f>
        <v>556</v>
      </c>
      <c r="D9" s="21">
        <f t="shared" si="2"/>
        <v>42.266187050359711</v>
      </c>
      <c r="E9" s="22">
        <f t="shared" si="2"/>
        <v>57.733812949640281</v>
      </c>
    </row>
    <row r="11" spans="1:5" ht="15" hidden="1" customHeight="1" x14ac:dyDescent="0.15"/>
    <row r="12" spans="1:5" ht="15" hidden="1" customHeight="1" x14ac:dyDescent="0.15"/>
    <row r="13" spans="1:5" ht="15" hidden="1" customHeight="1" x14ac:dyDescent="0.15">
      <c r="A13" s="35" t="s">
        <v>0</v>
      </c>
      <c r="B13" s="36"/>
      <c r="C13" s="41">
        <v>1148</v>
      </c>
      <c r="D13" s="41">
        <v>673</v>
      </c>
      <c r="E13" s="41">
        <v>475</v>
      </c>
    </row>
    <row r="14" spans="1:5" ht="15" hidden="1" customHeight="1" x14ac:dyDescent="0.15">
      <c r="A14" s="13"/>
      <c r="B14" s="37"/>
      <c r="C14" s="41"/>
      <c r="D14" s="41"/>
      <c r="E14" s="41"/>
    </row>
    <row r="15" spans="1:5" ht="15" hidden="1" customHeight="1" x14ac:dyDescent="0.15">
      <c r="A15" s="2" t="s">
        <v>114</v>
      </c>
      <c r="B15" s="12" t="s">
        <v>373</v>
      </c>
      <c r="C15" s="41">
        <v>199</v>
      </c>
      <c r="D15" s="41">
        <v>168</v>
      </c>
      <c r="E15" s="41">
        <v>31</v>
      </c>
    </row>
    <row r="16" spans="1:5" ht="15" hidden="1" customHeight="1" x14ac:dyDescent="0.15">
      <c r="A16" s="52" t="s">
        <v>370</v>
      </c>
      <c r="B16" s="5" t="s">
        <v>374</v>
      </c>
      <c r="C16" s="41">
        <v>239</v>
      </c>
      <c r="D16" s="41">
        <v>181</v>
      </c>
      <c r="E16" s="41">
        <v>58</v>
      </c>
    </row>
    <row r="17" spans="1:5" ht="15" hidden="1" customHeight="1" x14ac:dyDescent="0.15">
      <c r="A17" s="3" t="s">
        <v>371</v>
      </c>
      <c r="B17" s="5" t="s">
        <v>375</v>
      </c>
      <c r="C17" s="41">
        <v>154</v>
      </c>
      <c r="D17" s="41">
        <v>89</v>
      </c>
      <c r="E17" s="41">
        <v>65</v>
      </c>
    </row>
    <row r="18" spans="1:5" ht="11.25" hidden="1" x14ac:dyDescent="0.15">
      <c r="A18" s="13"/>
      <c r="B18" s="9" t="s">
        <v>369</v>
      </c>
      <c r="C18" s="41">
        <v>556</v>
      </c>
      <c r="D18" s="41">
        <v>235</v>
      </c>
      <c r="E18" s="41">
        <v>321</v>
      </c>
    </row>
  </sheetData>
  <mergeCells count="1">
    <mergeCell ref="D2:E2"/>
  </mergeCells>
  <phoneticPr fontId="7"/>
  <pageMargins left="0.39370078740157483" right="0.39370078740157483" top="0.6692913385826772" bottom="0.39370078740157483" header="0.31496062992125984" footer="0.19685039370078741"/>
  <pageSetup paperSize="9" scale="75" orientation="landscape" horizontalDpi="200" verticalDpi="200" r:id="rId1"/>
  <headerFooter alignWithMargins="0">
    <oddHeader>&amp;L１．配置医師の電話対応・駆けつけ対応に影響する要素
１－０．目的変数の傾向の分析</oddHeader>
  </headerFooter>
  <ignoredErrors>
    <ignoredError sqref="C5"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32"/>
  <sheetViews>
    <sheetView showGridLines="0" zoomScaleNormal="100" zoomScaleSheetLayoutView="100" workbookViewId="0"/>
  </sheetViews>
  <sheetFormatPr defaultColWidth="8" defaultRowHeight="15" customHeight="1" x14ac:dyDescent="0.15"/>
  <cols>
    <col min="1" max="1" width="20.28515625" style="1" customWidth="1"/>
    <col min="2" max="2" width="30.140625" style="1" customWidth="1"/>
    <col min="3" max="5" width="11.140625" style="1" customWidth="1"/>
    <col min="6" max="10" width="13.28515625" style="1" customWidth="1"/>
    <col min="11" max="16384" width="8" style="1"/>
  </cols>
  <sheetData>
    <row r="1" spans="1:10" ht="15" customHeight="1" x14ac:dyDescent="0.15">
      <c r="C1" s="1" t="s">
        <v>58</v>
      </c>
      <c r="F1" s="1" t="s">
        <v>376</v>
      </c>
    </row>
    <row r="2" spans="1:10" ht="24.95" customHeight="1" x14ac:dyDescent="0.15">
      <c r="A2" s="2"/>
      <c r="B2" s="26"/>
      <c r="C2" s="27" t="s">
        <v>1</v>
      </c>
      <c r="D2" s="219" t="s">
        <v>109</v>
      </c>
      <c r="E2" s="220"/>
      <c r="F2" s="27" t="s">
        <v>1</v>
      </c>
      <c r="G2" s="223" t="s">
        <v>373</v>
      </c>
      <c r="H2" s="223" t="s">
        <v>374</v>
      </c>
      <c r="I2" s="223" t="s">
        <v>375</v>
      </c>
      <c r="J2" s="223" t="s">
        <v>369</v>
      </c>
    </row>
    <row r="3" spans="1:10" s="34" customFormat="1" ht="12.95" customHeight="1" x14ac:dyDescent="0.15">
      <c r="A3" s="29"/>
      <c r="B3" s="60"/>
      <c r="C3" s="31"/>
      <c r="D3" s="76" t="s">
        <v>59</v>
      </c>
      <c r="E3" s="62" t="s">
        <v>60</v>
      </c>
      <c r="F3" s="31"/>
      <c r="G3" s="224"/>
      <c r="H3" s="224"/>
      <c r="I3" s="224"/>
      <c r="J3" s="224"/>
    </row>
    <row r="4" spans="1:10" ht="15" customHeight="1" x14ac:dyDescent="0.15">
      <c r="A4" s="35" t="s">
        <v>0</v>
      </c>
      <c r="B4" s="36"/>
      <c r="C4" s="15">
        <f t="shared" ref="C4:J4" si="0">C70</f>
        <v>1148</v>
      </c>
      <c r="D4" s="72">
        <f t="shared" si="0"/>
        <v>673</v>
      </c>
      <c r="E4" s="63">
        <f t="shared" si="0"/>
        <v>475</v>
      </c>
      <c r="F4" s="15">
        <f t="shared" si="0"/>
        <v>1148</v>
      </c>
      <c r="G4" s="15">
        <f t="shared" si="0"/>
        <v>199</v>
      </c>
      <c r="H4" s="15">
        <f t="shared" si="0"/>
        <v>239</v>
      </c>
      <c r="I4" s="15">
        <f t="shared" si="0"/>
        <v>154</v>
      </c>
      <c r="J4" s="15">
        <f t="shared" si="0"/>
        <v>556</v>
      </c>
    </row>
    <row r="5" spans="1:10" ht="15" customHeight="1" x14ac:dyDescent="0.15">
      <c r="A5" s="3"/>
      <c r="B5" s="77"/>
      <c r="C5" s="59">
        <f>SUM(D5:E5)</f>
        <v>100</v>
      </c>
      <c r="D5" s="78">
        <f t="shared" ref="D5:E5" si="1">D4/$C4*100</f>
        <v>58.623693379790943</v>
      </c>
      <c r="E5" s="20">
        <f t="shared" si="1"/>
        <v>41.376306620209057</v>
      </c>
      <c r="F5" s="59">
        <f>IF(SUM(G5:J5)&gt;100,"－",SUM(G5:J5))</f>
        <v>100</v>
      </c>
      <c r="G5" s="7">
        <f>G4/$F4*100</f>
        <v>17.334494773519165</v>
      </c>
      <c r="H5" s="7">
        <f>H4/$F4*100</f>
        <v>20.818815331010455</v>
      </c>
      <c r="I5" s="7">
        <f>I4/$F4*100</f>
        <v>13.414634146341465</v>
      </c>
      <c r="J5" s="7">
        <f>J4/$F4*100</f>
        <v>48.432055749128921</v>
      </c>
    </row>
    <row r="6" spans="1:10" ht="15" customHeight="1" x14ac:dyDescent="0.15">
      <c r="A6" s="2" t="s">
        <v>13</v>
      </c>
      <c r="B6" s="12" t="s">
        <v>4</v>
      </c>
      <c r="C6" s="15">
        <f t="shared" ref="C6:C66" si="2">C72</f>
        <v>186</v>
      </c>
      <c r="D6" s="74">
        <f t="shared" ref="D6:J15" si="3">IF($C6=0,0,D72/$C6*100)</f>
        <v>50</v>
      </c>
      <c r="E6" s="25">
        <f t="shared" si="3"/>
        <v>50</v>
      </c>
      <c r="F6" s="16">
        <f t="shared" si="3"/>
        <v>100</v>
      </c>
      <c r="G6" s="16">
        <f t="shared" si="3"/>
        <v>12.903225806451612</v>
      </c>
      <c r="H6" s="16">
        <f t="shared" si="3"/>
        <v>16.129032258064516</v>
      </c>
      <c r="I6" s="16">
        <f t="shared" si="3"/>
        <v>16.666666666666664</v>
      </c>
      <c r="J6" s="16">
        <f t="shared" si="3"/>
        <v>54.3010752688172</v>
      </c>
    </row>
    <row r="7" spans="1:10" ht="15" customHeight="1" x14ac:dyDescent="0.15">
      <c r="A7" s="3"/>
      <c r="B7" s="5" t="s">
        <v>5</v>
      </c>
      <c r="C7" s="6">
        <f t="shared" si="2"/>
        <v>95</v>
      </c>
      <c r="D7" s="78">
        <f t="shared" si="3"/>
        <v>57.894736842105267</v>
      </c>
      <c r="E7" s="20">
        <f t="shared" si="3"/>
        <v>42.105263157894733</v>
      </c>
      <c r="F7" s="7">
        <f t="shared" si="3"/>
        <v>100</v>
      </c>
      <c r="G7" s="7">
        <f t="shared" si="3"/>
        <v>14.736842105263156</v>
      </c>
      <c r="H7" s="7">
        <f t="shared" si="3"/>
        <v>23.157894736842106</v>
      </c>
      <c r="I7" s="7">
        <f t="shared" si="3"/>
        <v>11.578947368421053</v>
      </c>
      <c r="J7" s="7">
        <f t="shared" si="3"/>
        <v>50.526315789473685</v>
      </c>
    </row>
    <row r="8" spans="1:10" ht="15" customHeight="1" x14ac:dyDescent="0.15">
      <c r="A8" s="3"/>
      <c r="B8" s="5" t="s">
        <v>6</v>
      </c>
      <c r="C8" s="6">
        <f t="shared" si="2"/>
        <v>161</v>
      </c>
      <c r="D8" s="78">
        <f t="shared" si="3"/>
        <v>44.720496894409941</v>
      </c>
      <c r="E8" s="20">
        <f t="shared" si="3"/>
        <v>55.279503105590067</v>
      </c>
      <c r="F8" s="7">
        <f t="shared" si="3"/>
        <v>100</v>
      </c>
      <c r="G8" s="7">
        <f t="shared" si="3"/>
        <v>13.664596273291925</v>
      </c>
      <c r="H8" s="7">
        <f t="shared" si="3"/>
        <v>13.043478260869565</v>
      </c>
      <c r="I8" s="7">
        <f t="shared" si="3"/>
        <v>14.285714285714285</v>
      </c>
      <c r="J8" s="7">
        <f t="shared" si="3"/>
        <v>59.006211180124225</v>
      </c>
    </row>
    <row r="9" spans="1:10" ht="15" customHeight="1" x14ac:dyDescent="0.15">
      <c r="A9" s="13"/>
      <c r="B9" s="14" t="s">
        <v>7</v>
      </c>
      <c r="C9" s="10">
        <f t="shared" si="2"/>
        <v>706</v>
      </c>
      <c r="D9" s="73">
        <f t="shared" si="3"/>
        <v>64.164305949008494</v>
      </c>
      <c r="E9" s="22">
        <f t="shared" si="3"/>
        <v>35.835694050991499</v>
      </c>
      <c r="F9" s="11">
        <f t="shared" si="3"/>
        <v>100</v>
      </c>
      <c r="G9" s="11">
        <f t="shared" si="3"/>
        <v>19.688385269121813</v>
      </c>
      <c r="H9" s="11">
        <f t="shared" si="3"/>
        <v>23.512747875354105</v>
      </c>
      <c r="I9" s="11">
        <f t="shared" si="3"/>
        <v>12.606232294617564</v>
      </c>
      <c r="J9" s="11">
        <f t="shared" si="3"/>
        <v>44.192634560906512</v>
      </c>
    </row>
    <row r="10" spans="1:10" ht="15" customHeight="1" x14ac:dyDescent="0.15">
      <c r="A10" s="2" t="s">
        <v>14</v>
      </c>
      <c r="B10" s="12" t="s">
        <v>9</v>
      </c>
      <c r="C10" s="15">
        <f t="shared" si="2"/>
        <v>206</v>
      </c>
      <c r="D10" s="74">
        <f t="shared" si="3"/>
        <v>56.796116504854368</v>
      </c>
      <c r="E10" s="25">
        <f t="shared" si="3"/>
        <v>43.203883495145625</v>
      </c>
      <c r="F10" s="16">
        <f t="shared" si="3"/>
        <v>100</v>
      </c>
      <c r="G10" s="16">
        <f t="shared" si="3"/>
        <v>14.077669902912621</v>
      </c>
      <c r="H10" s="16">
        <f t="shared" si="3"/>
        <v>20.388349514563107</v>
      </c>
      <c r="I10" s="16">
        <f t="shared" si="3"/>
        <v>15.53398058252427</v>
      </c>
      <c r="J10" s="16">
        <f t="shared" si="3"/>
        <v>50</v>
      </c>
    </row>
    <row r="11" spans="1:10" ht="15" customHeight="1" x14ac:dyDescent="0.15">
      <c r="A11" s="3"/>
      <c r="B11" s="5" t="s">
        <v>10</v>
      </c>
      <c r="C11" s="6">
        <f t="shared" si="2"/>
        <v>176</v>
      </c>
      <c r="D11" s="78">
        <f t="shared" si="3"/>
        <v>61.363636363636367</v>
      </c>
      <c r="E11" s="20">
        <f t="shared" si="3"/>
        <v>38.636363636363633</v>
      </c>
      <c r="F11" s="7">
        <f t="shared" si="3"/>
        <v>100</v>
      </c>
      <c r="G11" s="7">
        <f t="shared" si="3"/>
        <v>17.045454545454543</v>
      </c>
      <c r="H11" s="7">
        <f t="shared" si="3"/>
        <v>26.704545454545453</v>
      </c>
      <c r="I11" s="7">
        <f t="shared" si="3"/>
        <v>12.5</v>
      </c>
      <c r="J11" s="7">
        <f t="shared" si="3"/>
        <v>43.75</v>
      </c>
    </row>
    <row r="12" spans="1:10" ht="15" customHeight="1" x14ac:dyDescent="0.15">
      <c r="A12" s="3"/>
      <c r="B12" s="5" t="s">
        <v>11</v>
      </c>
      <c r="C12" s="6">
        <f t="shared" si="2"/>
        <v>599</v>
      </c>
      <c r="D12" s="78">
        <f t="shared" si="3"/>
        <v>58.430717863105173</v>
      </c>
      <c r="E12" s="20">
        <f t="shared" si="3"/>
        <v>41.569282136894827</v>
      </c>
      <c r="F12" s="7">
        <f t="shared" si="3"/>
        <v>100</v>
      </c>
      <c r="G12" s="7">
        <f t="shared" si="3"/>
        <v>17.863105175292155</v>
      </c>
      <c r="H12" s="7">
        <f t="shared" si="3"/>
        <v>20.367278797996661</v>
      </c>
      <c r="I12" s="7">
        <f t="shared" si="3"/>
        <v>14.190317195325541</v>
      </c>
      <c r="J12" s="7">
        <f t="shared" si="3"/>
        <v>47.579298831385643</v>
      </c>
    </row>
    <row r="13" spans="1:10" ht="15" customHeight="1" x14ac:dyDescent="0.15">
      <c r="A13" s="13"/>
      <c r="B13" s="14" t="s">
        <v>12</v>
      </c>
      <c r="C13" s="10">
        <f t="shared" si="2"/>
        <v>167</v>
      </c>
      <c r="D13" s="73">
        <f t="shared" si="3"/>
        <v>58.682634730538922</v>
      </c>
      <c r="E13" s="22">
        <f t="shared" si="3"/>
        <v>41.317365269461078</v>
      </c>
      <c r="F13" s="11">
        <f t="shared" si="3"/>
        <v>100</v>
      </c>
      <c r="G13" s="11">
        <f t="shared" si="3"/>
        <v>19.760479041916167</v>
      </c>
      <c r="H13" s="11">
        <f t="shared" si="3"/>
        <v>16.766467065868262</v>
      </c>
      <c r="I13" s="11">
        <f t="shared" si="3"/>
        <v>8.9820359281437128</v>
      </c>
      <c r="J13" s="11">
        <f t="shared" si="3"/>
        <v>54.491017964071851</v>
      </c>
    </row>
    <row r="14" spans="1:10" ht="15" customHeight="1" x14ac:dyDescent="0.15">
      <c r="A14" s="2" t="s">
        <v>15</v>
      </c>
      <c r="B14" s="12" t="s">
        <v>65</v>
      </c>
      <c r="C14" s="15">
        <f t="shared" si="2"/>
        <v>35</v>
      </c>
      <c r="D14" s="74">
        <f t="shared" si="3"/>
        <v>54.285714285714285</v>
      </c>
      <c r="E14" s="25">
        <f t="shared" si="3"/>
        <v>45.714285714285715</v>
      </c>
      <c r="F14" s="16">
        <f t="shared" si="3"/>
        <v>100</v>
      </c>
      <c r="G14" s="16">
        <f t="shared" si="3"/>
        <v>11.428571428571429</v>
      </c>
      <c r="H14" s="16">
        <f t="shared" si="3"/>
        <v>20</v>
      </c>
      <c r="I14" s="16">
        <f t="shared" si="3"/>
        <v>28.571428571428569</v>
      </c>
      <c r="J14" s="16">
        <f t="shared" si="3"/>
        <v>40</v>
      </c>
    </row>
    <row r="15" spans="1:10" ht="15" customHeight="1" x14ac:dyDescent="0.15">
      <c r="A15" s="3"/>
      <c r="B15" s="5" t="s">
        <v>66</v>
      </c>
      <c r="C15" s="6">
        <f t="shared" si="2"/>
        <v>44</v>
      </c>
      <c r="D15" s="78">
        <f t="shared" si="3"/>
        <v>38.636363636363633</v>
      </c>
      <c r="E15" s="20">
        <f t="shared" si="3"/>
        <v>61.363636363636367</v>
      </c>
      <c r="F15" s="7">
        <f t="shared" si="3"/>
        <v>100</v>
      </c>
      <c r="G15" s="7">
        <f t="shared" si="3"/>
        <v>18.181818181818183</v>
      </c>
      <c r="H15" s="7">
        <f t="shared" si="3"/>
        <v>4.5454545454545459</v>
      </c>
      <c r="I15" s="7">
        <f t="shared" si="3"/>
        <v>13.636363636363635</v>
      </c>
      <c r="J15" s="7">
        <f t="shared" si="3"/>
        <v>63.636363636363633</v>
      </c>
    </row>
    <row r="16" spans="1:10" ht="15" customHeight="1" x14ac:dyDescent="0.15">
      <c r="A16" s="3"/>
      <c r="B16" s="5" t="s">
        <v>67</v>
      </c>
      <c r="C16" s="6">
        <f t="shared" si="2"/>
        <v>53</v>
      </c>
      <c r="D16" s="78">
        <f t="shared" ref="D16:J25" si="4">IF($C16=0,0,D82/$C16*100)</f>
        <v>66.037735849056602</v>
      </c>
      <c r="E16" s="20">
        <f t="shared" si="4"/>
        <v>33.962264150943398</v>
      </c>
      <c r="F16" s="7">
        <f t="shared" si="4"/>
        <v>100</v>
      </c>
      <c r="G16" s="7">
        <f t="shared" si="4"/>
        <v>9.433962264150944</v>
      </c>
      <c r="H16" s="7">
        <f t="shared" si="4"/>
        <v>18.867924528301888</v>
      </c>
      <c r="I16" s="7">
        <f t="shared" si="4"/>
        <v>13.20754716981132</v>
      </c>
      <c r="J16" s="7">
        <f t="shared" si="4"/>
        <v>58.490566037735846</v>
      </c>
    </row>
    <row r="17" spans="1:11" ht="15" customHeight="1" x14ac:dyDescent="0.15">
      <c r="A17" s="3"/>
      <c r="B17" s="5" t="s">
        <v>68</v>
      </c>
      <c r="C17" s="6">
        <f t="shared" si="2"/>
        <v>50</v>
      </c>
      <c r="D17" s="78">
        <f t="shared" si="4"/>
        <v>44</v>
      </c>
      <c r="E17" s="20">
        <f t="shared" si="4"/>
        <v>56.000000000000007</v>
      </c>
      <c r="F17" s="7">
        <f t="shared" si="4"/>
        <v>100</v>
      </c>
      <c r="G17" s="7">
        <f t="shared" si="4"/>
        <v>12</v>
      </c>
      <c r="H17" s="7">
        <f t="shared" si="4"/>
        <v>16</v>
      </c>
      <c r="I17" s="7">
        <f t="shared" si="4"/>
        <v>10</v>
      </c>
      <c r="J17" s="7">
        <f t="shared" si="4"/>
        <v>62</v>
      </c>
    </row>
    <row r="18" spans="1:11" ht="15" customHeight="1" x14ac:dyDescent="0.15">
      <c r="A18" s="3"/>
      <c r="B18" s="5" t="s">
        <v>69</v>
      </c>
      <c r="C18" s="6">
        <f t="shared" si="2"/>
        <v>95</v>
      </c>
      <c r="D18" s="78">
        <f t="shared" si="4"/>
        <v>37.894736842105267</v>
      </c>
      <c r="E18" s="20">
        <f t="shared" si="4"/>
        <v>62.10526315789474</v>
      </c>
      <c r="F18" s="7">
        <f t="shared" si="4"/>
        <v>100</v>
      </c>
      <c r="G18" s="7">
        <f t="shared" si="4"/>
        <v>7.3684210526315779</v>
      </c>
      <c r="H18" s="7">
        <f t="shared" si="4"/>
        <v>20</v>
      </c>
      <c r="I18" s="7">
        <f t="shared" si="4"/>
        <v>12.631578947368421</v>
      </c>
      <c r="J18" s="7">
        <f t="shared" si="4"/>
        <v>60</v>
      </c>
    </row>
    <row r="19" spans="1:11" ht="15" customHeight="1" x14ac:dyDescent="0.15">
      <c r="A19" s="3"/>
      <c r="B19" s="5" t="s">
        <v>70</v>
      </c>
      <c r="C19" s="6">
        <f t="shared" si="2"/>
        <v>115</v>
      </c>
      <c r="D19" s="78">
        <f t="shared" si="4"/>
        <v>57.391304347826086</v>
      </c>
      <c r="E19" s="20">
        <f t="shared" si="4"/>
        <v>42.608695652173914</v>
      </c>
      <c r="F19" s="7">
        <f t="shared" si="4"/>
        <v>100</v>
      </c>
      <c r="G19" s="7">
        <f t="shared" si="4"/>
        <v>17.391304347826086</v>
      </c>
      <c r="H19" s="7">
        <f t="shared" si="4"/>
        <v>18.260869565217391</v>
      </c>
      <c r="I19" s="7">
        <f t="shared" si="4"/>
        <v>14.782608695652174</v>
      </c>
      <c r="J19" s="7">
        <f t="shared" si="4"/>
        <v>49.565217391304351</v>
      </c>
    </row>
    <row r="20" spans="1:11" ht="15" customHeight="1" x14ac:dyDescent="0.15">
      <c r="A20" s="3"/>
      <c r="B20" s="5" t="s">
        <v>71</v>
      </c>
      <c r="C20" s="6">
        <f t="shared" si="2"/>
        <v>188</v>
      </c>
      <c r="D20" s="78">
        <f t="shared" si="4"/>
        <v>61.702127659574465</v>
      </c>
      <c r="E20" s="20">
        <f t="shared" si="4"/>
        <v>38.297872340425535</v>
      </c>
      <c r="F20" s="7">
        <f t="shared" si="4"/>
        <v>100</v>
      </c>
      <c r="G20" s="7">
        <f t="shared" si="4"/>
        <v>16.48936170212766</v>
      </c>
      <c r="H20" s="7">
        <f t="shared" si="4"/>
        <v>26.063829787234045</v>
      </c>
      <c r="I20" s="7">
        <f t="shared" si="4"/>
        <v>14.361702127659576</v>
      </c>
      <c r="J20" s="7">
        <f t="shared" si="4"/>
        <v>43.085106382978722</v>
      </c>
    </row>
    <row r="21" spans="1:11" ht="15" customHeight="1" x14ac:dyDescent="0.15">
      <c r="A21" s="8"/>
      <c r="B21" s="9" t="s">
        <v>7</v>
      </c>
      <c r="C21" s="10">
        <f t="shared" si="2"/>
        <v>568</v>
      </c>
      <c r="D21" s="73">
        <f t="shared" si="4"/>
        <v>63.732394366197184</v>
      </c>
      <c r="E21" s="22">
        <f t="shared" si="4"/>
        <v>36.267605633802816</v>
      </c>
      <c r="F21" s="11">
        <f t="shared" si="4"/>
        <v>100</v>
      </c>
      <c r="G21" s="11">
        <f t="shared" si="4"/>
        <v>20.774647887323944</v>
      </c>
      <c r="H21" s="11">
        <f t="shared" si="4"/>
        <v>21.654929577464788</v>
      </c>
      <c r="I21" s="11">
        <f t="shared" si="4"/>
        <v>12.323943661971832</v>
      </c>
      <c r="J21" s="11">
        <f t="shared" si="4"/>
        <v>45.24647887323944</v>
      </c>
    </row>
    <row r="22" spans="1:11" ht="15" customHeight="1" x14ac:dyDescent="0.15">
      <c r="A22" s="23" t="s">
        <v>350</v>
      </c>
      <c r="B22" s="24" t="s">
        <v>351</v>
      </c>
      <c r="C22" s="41">
        <f t="shared" si="2"/>
        <v>1078</v>
      </c>
      <c r="D22" s="78">
        <f t="shared" si="4"/>
        <v>58.812615955473099</v>
      </c>
      <c r="E22" s="20">
        <f t="shared" si="4"/>
        <v>41.187384044526901</v>
      </c>
      <c r="F22" s="7">
        <f t="shared" si="4"/>
        <v>100</v>
      </c>
      <c r="G22" s="7">
        <f t="shared" si="4"/>
        <v>16.975881261595546</v>
      </c>
      <c r="H22" s="7">
        <f t="shared" si="4"/>
        <v>20.686456400742117</v>
      </c>
      <c r="I22" s="7">
        <f t="shared" si="4"/>
        <v>13.636363636363635</v>
      </c>
      <c r="J22" s="7">
        <f t="shared" si="4"/>
        <v>48.701298701298704</v>
      </c>
      <c r="K22" s="79"/>
    </row>
    <row r="23" spans="1:11" ht="15" customHeight="1" x14ac:dyDescent="0.15">
      <c r="A23" s="23" t="s">
        <v>352</v>
      </c>
      <c r="B23" s="24" t="s">
        <v>353</v>
      </c>
      <c r="C23" s="41">
        <f t="shared" si="2"/>
        <v>44</v>
      </c>
      <c r="D23" s="78">
        <f t="shared" si="4"/>
        <v>59.090909090909093</v>
      </c>
      <c r="E23" s="20">
        <f t="shared" si="4"/>
        <v>40.909090909090914</v>
      </c>
      <c r="F23" s="7">
        <f t="shared" si="4"/>
        <v>100</v>
      </c>
      <c r="G23" s="7">
        <f t="shared" si="4"/>
        <v>27.27272727272727</v>
      </c>
      <c r="H23" s="7">
        <f t="shared" si="4"/>
        <v>31.818181818181817</v>
      </c>
      <c r="I23" s="7">
        <f t="shared" si="4"/>
        <v>6.8181818181818175</v>
      </c>
      <c r="J23" s="7">
        <f t="shared" si="4"/>
        <v>34.090909090909086</v>
      </c>
      <c r="K23" s="79"/>
    </row>
    <row r="24" spans="1:11" ht="15" customHeight="1" x14ac:dyDescent="0.15">
      <c r="A24" s="8" t="s">
        <v>354</v>
      </c>
      <c r="B24" s="9" t="s">
        <v>323</v>
      </c>
      <c r="C24" s="80">
        <f t="shared" si="2"/>
        <v>26</v>
      </c>
      <c r="D24" s="73">
        <f t="shared" si="4"/>
        <v>50</v>
      </c>
      <c r="E24" s="22">
        <f t="shared" si="4"/>
        <v>50</v>
      </c>
      <c r="F24" s="11">
        <f t="shared" si="4"/>
        <v>100</v>
      </c>
      <c r="G24" s="11">
        <f t="shared" si="4"/>
        <v>15.384615384615385</v>
      </c>
      <c r="H24" s="11">
        <f t="shared" si="4"/>
        <v>7.6923076923076925</v>
      </c>
      <c r="I24" s="11">
        <f t="shared" si="4"/>
        <v>15.384615384615385</v>
      </c>
      <c r="J24" s="11">
        <f t="shared" si="4"/>
        <v>61.53846153846154</v>
      </c>
      <c r="K24" s="79"/>
    </row>
    <row r="25" spans="1:11" ht="15" customHeight="1" x14ac:dyDescent="0.15">
      <c r="A25" s="23" t="s">
        <v>355</v>
      </c>
      <c r="B25" s="24" t="s">
        <v>351</v>
      </c>
      <c r="C25" s="41">
        <f t="shared" si="2"/>
        <v>1064</v>
      </c>
      <c r="D25" s="78">
        <f t="shared" si="4"/>
        <v>58.270676691729328</v>
      </c>
      <c r="E25" s="20">
        <f t="shared" si="4"/>
        <v>41.729323308270679</v>
      </c>
      <c r="F25" s="7">
        <f t="shared" si="4"/>
        <v>100</v>
      </c>
      <c r="G25" s="7">
        <f t="shared" si="4"/>
        <v>15.695488721804512</v>
      </c>
      <c r="H25" s="7">
        <f t="shared" si="4"/>
        <v>21.616541353383457</v>
      </c>
      <c r="I25" s="7">
        <f t="shared" si="4"/>
        <v>12.687969924812032</v>
      </c>
      <c r="J25" s="7">
        <f t="shared" si="4"/>
        <v>50</v>
      </c>
      <c r="K25" s="79"/>
    </row>
    <row r="26" spans="1:11" ht="15" customHeight="1" x14ac:dyDescent="0.15">
      <c r="A26" s="23" t="s">
        <v>356</v>
      </c>
      <c r="B26" s="24" t="s">
        <v>353</v>
      </c>
      <c r="C26" s="41">
        <f t="shared" si="2"/>
        <v>68</v>
      </c>
      <c r="D26" s="78">
        <f t="shared" ref="D26:J27" si="5">IF($C26=0,0,D92/$C26*100)</f>
        <v>63.235294117647058</v>
      </c>
      <c r="E26" s="20">
        <f t="shared" si="5"/>
        <v>36.764705882352942</v>
      </c>
      <c r="F26" s="7">
        <f t="shared" si="5"/>
        <v>100</v>
      </c>
      <c r="G26" s="7">
        <f t="shared" si="5"/>
        <v>42.647058823529413</v>
      </c>
      <c r="H26" s="7">
        <f t="shared" si="5"/>
        <v>11.76470588235294</v>
      </c>
      <c r="I26" s="7">
        <f t="shared" si="5"/>
        <v>23.52941176470588</v>
      </c>
      <c r="J26" s="7">
        <f t="shared" si="5"/>
        <v>22.058823529411764</v>
      </c>
      <c r="K26" s="79"/>
    </row>
    <row r="27" spans="1:11" ht="15" customHeight="1" x14ac:dyDescent="0.15">
      <c r="A27" s="23" t="s">
        <v>357</v>
      </c>
      <c r="B27" s="24" t="s">
        <v>323</v>
      </c>
      <c r="C27" s="41">
        <f t="shared" si="2"/>
        <v>16</v>
      </c>
      <c r="D27" s="78">
        <f t="shared" si="5"/>
        <v>62.5</v>
      </c>
      <c r="E27" s="20">
        <f t="shared" si="5"/>
        <v>37.5</v>
      </c>
      <c r="F27" s="7">
        <f t="shared" si="5"/>
        <v>100</v>
      </c>
      <c r="G27" s="7">
        <f t="shared" si="5"/>
        <v>18.75</v>
      </c>
      <c r="H27" s="7">
        <f t="shared" si="5"/>
        <v>6.25</v>
      </c>
      <c r="I27" s="7">
        <f t="shared" si="5"/>
        <v>18.75</v>
      </c>
      <c r="J27" s="7">
        <f t="shared" si="5"/>
        <v>56.25</v>
      </c>
      <c r="K27" s="79"/>
    </row>
    <row r="28" spans="1:11" ht="15" customHeight="1" x14ac:dyDescent="0.15">
      <c r="A28" s="90" t="s">
        <v>382</v>
      </c>
      <c r="B28" s="42" t="s">
        <v>384</v>
      </c>
      <c r="C28" s="81">
        <f t="shared" si="2"/>
        <v>74</v>
      </c>
      <c r="D28" s="74">
        <f t="shared" ref="D28:J28" si="6">IF($C28=0,0,D94/$C28*100)</f>
        <v>58.108108108108105</v>
      </c>
      <c r="E28" s="25">
        <f t="shared" si="6"/>
        <v>41.891891891891895</v>
      </c>
      <c r="F28" s="16">
        <f t="shared" si="6"/>
        <v>100</v>
      </c>
      <c r="G28" s="16">
        <f t="shared" si="6"/>
        <v>12.162162162162163</v>
      </c>
      <c r="H28" s="16">
        <f t="shared" si="6"/>
        <v>25.675675675675674</v>
      </c>
      <c r="I28" s="16">
        <f t="shared" si="6"/>
        <v>8.1081081081081088</v>
      </c>
      <c r="J28" s="16">
        <f t="shared" si="6"/>
        <v>54.054054054054056</v>
      </c>
      <c r="K28" s="79"/>
    </row>
    <row r="29" spans="1:11" ht="15" customHeight="1" x14ac:dyDescent="0.15">
      <c r="A29" s="23" t="s">
        <v>383</v>
      </c>
      <c r="B29" s="24" t="s">
        <v>385</v>
      </c>
      <c r="C29" s="131">
        <f t="shared" si="2"/>
        <v>337</v>
      </c>
      <c r="D29" s="78">
        <f t="shared" ref="D29:J29" si="7">IF($C29=0,0,D95/$C29*100)</f>
        <v>64.688427299703264</v>
      </c>
      <c r="E29" s="20">
        <f t="shared" si="7"/>
        <v>35.311572700296736</v>
      </c>
      <c r="F29" s="7">
        <f t="shared" si="7"/>
        <v>100</v>
      </c>
      <c r="G29" s="7">
        <f t="shared" si="7"/>
        <v>16.61721068249258</v>
      </c>
      <c r="H29" s="7">
        <f t="shared" si="7"/>
        <v>21.068249258160236</v>
      </c>
      <c r="I29" s="7">
        <f t="shared" si="7"/>
        <v>12.759643916913946</v>
      </c>
      <c r="J29" s="7">
        <f t="shared" si="7"/>
        <v>49.554896142433236</v>
      </c>
      <c r="K29" s="79"/>
    </row>
    <row r="30" spans="1:11" ht="15" customHeight="1" x14ac:dyDescent="0.15">
      <c r="A30" s="23"/>
      <c r="B30" s="24" t="s">
        <v>386</v>
      </c>
      <c r="C30" s="131">
        <f t="shared" si="2"/>
        <v>363</v>
      </c>
      <c r="D30" s="78">
        <f t="shared" ref="D30:J30" si="8">IF($C30=0,0,D96/$C30*100)</f>
        <v>58.677685950413228</v>
      </c>
      <c r="E30" s="20">
        <f t="shared" si="8"/>
        <v>41.32231404958678</v>
      </c>
      <c r="F30" s="7">
        <f t="shared" si="8"/>
        <v>100</v>
      </c>
      <c r="G30" s="7">
        <f t="shared" si="8"/>
        <v>18.457300275482094</v>
      </c>
      <c r="H30" s="7">
        <f t="shared" si="8"/>
        <v>18.181818181818183</v>
      </c>
      <c r="I30" s="7">
        <f t="shared" si="8"/>
        <v>14.325068870523417</v>
      </c>
      <c r="J30" s="7">
        <f t="shared" si="8"/>
        <v>49.035812672176313</v>
      </c>
      <c r="K30" s="79"/>
    </row>
    <row r="31" spans="1:11" ht="15" customHeight="1" x14ac:dyDescent="0.15">
      <c r="A31" s="23"/>
      <c r="B31" s="24" t="s">
        <v>387</v>
      </c>
      <c r="C31" s="131">
        <f t="shared" si="2"/>
        <v>122</v>
      </c>
      <c r="D31" s="78">
        <f t="shared" ref="D31:J31" si="9">IF($C31=0,0,D97/$C31*100)</f>
        <v>57.377049180327866</v>
      </c>
      <c r="E31" s="20">
        <f t="shared" si="9"/>
        <v>42.622950819672127</v>
      </c>
      <c r="F31" s="7">
        <f t="shared" si="9"/>
        <v>100</v>
      </c>
      <c r="G31" s="7">
        <f t="shared" si="9"/>
        <v>26.229508196721312</v>
      </c>
      <c r="H31" s="7">
        <f t="shared" si="9"/>
        <v>21.311475409836063</v>
      </c>
      <c r="I31" s="7">
        <f t="shared" si="9"/>
        <v>14.754098360655737</v>
      </c>
      <c r="J31" s="7">
        <f t="shared" si="9"/>
        <v>37.704918032786885</v>
      </c>
      <c r="K31" s="79"/>
    </row>
    <row r="32" spans="1:11" ht="15" customHeight="1" x14ac:dyDescent="0.15">
      <c r="A32" s="23"/>
      <c r="B32" s="24" t="s">
        <v>388</v>
      </c>
      <c r="C32" s="131">
        <f t="shared" si="2"/>
        <v>32</v>
      </c>
      <c r="D32" s="78">
        <f t="shared" ref="D32:J32" si="10">IF($C32=0,0,D98/$C32*100)</f>
        <v>46.875</v>
      </c>
      <c r="E32" s="20">
        <f t="shared" si="10"/>
        <v>53.125</v>
      </c>
      <c r="F32" s="7">
        <f t="shared" si="10"/>
        <v>100</v>
      </c>
      <c r="G32" s="7">
        <f t="shared" si="10"/>
        <v>15.625</v>
      </c>
      <c r="H32" s="7">
        <f t="shared" si="10"/>
        <v>37.5</v>
      </c>
      <c r="I32" s="7">
        <f t="shared" si="10"/>
        <v>12.5</v>
      </c>
      <c r="J32" s="7">
        <f t="shared" si="10"/>
        <v>34.375</v>
      </c>
      <c r="K32" s="79"/>
    </row>
    <row r="33" spans="1:11" ht="15" customHeight="1" x14ac:dyDescent="0.15">
      <c r="A33" s="8"/>
      <c r="B33" s="9" t="s">
        <v>389</v>
      </c>
      <c r="C33" s="80">
        <f t="shared" si="2"/>
        <v>220</v>
      </c>
      <c r="D33" s="73">
        <f t="shared" ref="D33:J33" si="11">IF($C33=0,0,D99/$C33*100)</f>
        <v>51.81818181818182</v>
      </c>
      <c r="E33" s="22">
        <f t="shared" si="11"/>
        <v>48.18181818181818</v>
      </c>
      <c r="F33" s="11">
        <f t="shared" si="11"/>
        <v>100</v>
      </c>
      <c r="G33" s="11">
        <f t="shared" si="11"/>
        <v>13.636363636363635</v>
      </c>
      <c r="H33" s="11">
        <f t="shared" si="11"/>
        <v>20.454545454545457</v>
      </c>
      <c r="I33" s="11">
        <f t="shared" si="11"/>
        <v>14.09090909090909</v>
      </c>
      <c r="J33" s="11">
        <f t="shared" si="11"/>
        <v>51.81818181818182</v>
      </c>
      <c r="K33" s="79"/>
    </row>
    <row r="34" spans="1:11" ht="15" customHeight="1" x14ac:dyDescent="0.15">
      <c r="A34" s="23" t="s">
        <v>390</v>
      </c>
      <c r="B34" s="24" t="s">
        <v>391</v>
      </c>
      <c r="C34" s="131">
        <f t="shared" si="2"/>
        <v>85</v>
      </c>
      <c r="D34" s="78">
        <f t="shared" ref="D34:J34" si="12">IF($C34=0,0,D100/$C34*100)</f>
        <v>55.294117647058826</v>
      </c>
      <c r="E34" s="20">
        <f t="shared" si="12"/>
        <v>44.705882352941181</v>
      </c>
      <c r="F34" s="7">
        <f t="shared" si="12"/>
        <v>100</v>
      </c>
      <c r="G34" s="7">
        <f t="shared" si="12"/>
        <v>12.941176470588237</v>
      </c>
      <c r="H34" s="7">
        <f t="shared" si="12"/>
        <v>18.823529411764707</v>
      </c>
      <c r="I34" s="7">
        <f t="shared" si="12"/>
        <v>7.0588235294117645</v>
      </c>
      <c r="J34" s="7">
        <f t="shared" si="12"/>
        <v>61.176470588235297</v>
      </c>
      <c r="K34" s="79"/>
    </row>
    <row r="35" spans="1:11" ht="15" customHeight="1" x14ac:dyDescent="0.15">
      <c r="A35" s="23" t="s">
        <v>398</v>
      </c>
      <c r="B35" s="24" t="s">
        <v>392</v>
      </c>
      <c r="C35" s="131">
        <f t="shared" si="2"/>
        <v>584</v>
      </c>
      <c r="D35" s="78">
        <f t="shared" ref="D35:J35" si="13">IF($C35=0,0,D101/$C35*100)</f>
        <v>59.417808219178085</v>
      </c>
      <c r="E35" s="20">
        <f t="shared" si="13"/>
        <v>40.582191780821915</v>
      </c>
      <c r="F35" s="7">
        <f t="shared" si="13"/>
        <v>100</v>
      </c>
      <c r="G35" s="7">
        <f t="shared" si="13"/>
        <v>16.43835616438356</v>
      </c>
      <c r="H35" s="7">
        <f t="shared" si="13"/>
        <v>22.773972602739725</v>
      </c>
      <c r="I35" s="7">
        <f t="shared" si="13"/>
        <v>13.527397260273974</v>
      </c>
      <c r="J35" s="7">
        <f t="shared" si="13"/>
        <v>47.260273972602739</v>
      </c>
      <c r="K35" s="79"/>
    </row>
    <row r="36" spans="1:11" ht="15" customHeight="1" x14ac:dyDescent="0.15">
      <c r="A36" s="23" t="s">
        <v>400</v>
      </c>
      <c r="B36" s="24" t="s">
        <v>393</v>
      </c>
      <c r="C36" s="131">
        <f t="shared" si="2"/>
        <v>362</v>
      </c>
      <c r="D36" s="78">
        <f t="shared" ref="D36:J36" si="14">IF($C36=0,0,D102/$C36*100)</f>
        <v>59.392265193370164</v>
      </c>
      <c r="E36" s="20">
        <f t="shared" si="14"/>
        <v>40.607734806629836</v>
      </c>
      <c r="F36" s="7">
        <f t="shared" si="14"/>
        <v>100</v>
      </c>
      <c r="G36" s="7">
        <f t="shared" si="14"/>
        <v>19.88950276243094</v>
      </c>
      <c r="H36" s="7">
        <f t="shared" si="14"/>
        <v>19.060773480662984</v>
      </c>
      <c r="I36" s="7">
        <f t="shared" si="14"/>
        <v>14.917127071823206</v>
      </c>
      <c r="J36" s="7">
        <f t="shared" si="14"/>
        <v>46.132596685082873</v>
      </c>
      <c r="K36" s="79"/>
    </row>
    <row r="37" spans="1:11" ht="15" customHeight="1" x14ac:dyDescent="0.15">
      <c r="A37" s="23"/>
      <c r="B37" s="24" t="s">
        <v>394</v>
      </c>
      <c r="C37" s="131">
        <f t="shared" si="2"/>
        <v>81</v>
      </c>
      <c r="D37" s="78">
        <f t="shared" ref="D37:J37" si="15">IF($C37=0,0,D103/$C37*100)</f>
        <v>60.493827160493829</v>
      </c>
      <c r="E37" s="20">
        <f t="shared" si="15"/>
        <v>39.506172839506171</v>
      </c>
      <c r="F37" s="7">
        <f t="shared" si="15"/>
        <v>100</v>
      </c>
      <c r="G37" s="7">
        <f t="shared" si="15"/>
        <v>22.222222222222221</v>
      </c>
      <c r="H37" s="7">
        <f t="shared" si="15"/>
        <v>22.222222222222221</v>
      </c>
      <c r="I37" s="7">
        <f t="shared" si="15"/>
        <v>13.580246913580247</v>
      </c>
      <c r="J37" s="7">
        <f t="shared" si="15"/>
        <v>41.975308641975303</v>
      </c>
      <c r="K37" s="79"/>
    </row>
    <row r="38" spans="1:11" ht="15" customHeight="1" x14ac:dyDescent="0.15">
      <c r="A38" s="8"/>
      <c r="B38" s="9" t="s">
        <v>389</v>
      </c>
      <c r="C38" s="80">
        <f t="shared" si="2"/>
        <v>36</v>
      </c>
      <c r="D38" s="73">
        <f t="shared" ref="D38:J38" si="16">IF($C38=0,0,D104/$C38*100)</f>
        <v>41.666666666666671</v>
      </c>
      <c r="E38" s="22">
        <f t="shared" si="16"/>
        <v>58.333333333333336</v>
      </c>
      <c r="F38" s="11">
        <f t="shared" si="16"/>
        <v>100</v>
      </c>
      <c r="G38" s="11">
        <f t="shared" si="16"/>
        <v>5.5555555555555554</v>
      </c>
      <c r="H38" s="11">
        <f t="shared" si="16"/>
        <v>8.3333333333333321</v>
      </c>
      <c r="I38" s="11">
        <f t="shared" si="16"/>
        <v>11.111111111111111</v>
      </c>
      <c r="J38" s="11">
        <f t="shared" si="16"/>
        <v>75</v>
      </c>
      <c r="K38" s="79"/>
    </row>
    <row r="39" spans="1:11" ht="21" customHeight="1" x14ac:dyDescent="0.15">
      <c r="A39" s="23" t="s">
        <v>396</v>
      </c>
      <c r="B39" s="91" t="s">
        <v>209</v>
      </c>
      <c r="C39" s="131">
        <f t="shared" si="2"/>
        <v>23</v>
      </c>
      <c r="D39" s="78">
        <f t="shared" ref="D39:J39" si="17">IF($C39=0,0,D105/$C39*100)</f>
        <v>56.521739130434781</v>
      </c>
      <c r="E39" s="20">
        <f t="shared" si="17"/>
        <v>43.478260869565219</v>
      </c>
      <c r="F39" s="7">
        <f t="shared" si="17"/>
        <v>100</v>
      </c>
      <c r="G39" s="7">
        <f t="shared" si="17"/>
        <v>17.391304347826086</v>
      </c>
      <c r="H39" s="7">
        <f t="shared" si="17"/>
        <v>30.434782608695656</v>
      </c>
      <c r="I39" s="7">
        <f t="shared" si="17"/>
        <v>17.391304347826086</v>
      </c>
      <c r="J39" s="7">
        <f t="shared" si="17"/>
        <v>34.782608695652172</v>
      </c>
      <c r="K39" s="79"/>
    </row>
    <row r="40" spans="1:11" ht="21" customHeight="1" x14ac:dyDescent="0.15">
      <c r="A40" s="23"/>
      <c r="B40" s="91" t="s">
        <v>210</v>
      </c>
      <c r="C40" s="131">
        <f t="shared" si="2"/>
        <v>1006</v>
      </c>
      <c r="D40" s="78">
        <f t="shared" ref="D40:J40" si="18">IF($C40=0,0,D106/$C40*100)</f>
        <v>60.039761431411534</v>
      </c>
      <c r="E40" s="20">
        <f t="shared" si="18"/>
        <v>39.960238568588466</v>
      </c>
      <c r="F40" s="7">
        <f t="shared" si="18"/>
        <v>100</v>
      </c>
      <c r="G40" s="7">
        <f t="shared" si="18"/>
        <v>18.091451292246521</v>
      </c>
      <c r="H40" s="7">
        <f t="shared" si="18"/>
        <v>21.669980119284293</v>
      </c>
      <c r="I40" s="7">
        <f t="shared" si="18"/>
        <v>13.518886679920477</v>
      </c>
      <c r="J40" s="7">
        <f t="shared" si="18"/>
        <v>46.719681908548708</v>
      </c>
      <c r="K40" s="79"/>
    </row>
    <row r="41" spans="1:11" ht="21" customHeight="1" x14ac:dyDescent="0.15">
      <c r="A41" s="23"/>
      <c r="B41" s="129" t="s">
        <v>211</v>
      </c>
      <c r="C41" s="131">
        <f t="shared" si="2"/>
        <v>35</v>
      </c>
      <c r="D41" s="78">
        <f t="shared" ref="D41:J41" si="19">IF($C41=0,0,D107/$C41*100)</f>
        <v>45.714285714285715</v>
      </c>
      <c r="E41" s="20">
        <f t="shared" si="19"/>
        <v>54.285714285714285</v>
      </c>
      <c r="F41" s="7">
        <f t="shared" si="19"/>
        <v>100</v>
      </c>
      <c r="G41" s="7">
        <f t="shared" si="19"/>
        <v>8.5714285714285712</v>
      </c>
      <c r="H41" s="7">
        <f t="shared" si="19"/>
        <v>11.428571428571429</v>
      </c>
      <c r="I41" s="7">
        <f t="shared" si="19"/>
        <v>14.285714285714285</v>
      </c>
      <c r="J41" s="7">
        <f t="shared" si="19"/>
        <v>65.714285714285708</v>
      </c>
      <c r="K41" s="79"/>
    </row>
    <row r="42" spans="1:11" ht="21" customHeight="1" x14ac:dyDescent="0.15">
      <c r="A42" s="23"/>
      <c r="B42" s="129" t="s">
        <v>212</v>
      </c>
      <c r="C42" s="131">
        <f t="shared" si="2"/>
        <v>50</v>
      </c>
      <c r="D42" s="78">
        <f t="shared" ref="D42:J42" si="20">IF($C42=0,0,D108/$C42*100)</f>
        <v>44</v>
      </c>
      <c r="E42" s="20">
        <f t="shared" si="20"/>
        <v>56.000000000000007</v>
      </c>
      <c r="F42" s="7">
        <f t="shared" si="20"/>
        <v>100</v>
      </c>
      <c r="G42" s="7">
        <f t="shared" si="20"/>
        <v>12</v>
      </c>
      <c r="H42" s="7">
        <f t="shared" si="20"/>
        <v>6</v>
      </c>
      <c r="I42" s="7">
        <f t="shared" si="20"/>
        <v>16</v>
      </c>
      <c r="J42" s="7">
        <f t="shared" si="20"/>
        <v>66</v>
      </c>
      <c r="K42" s="79"/>
    </row>
    <row r="43" spans="1:11" ht="21" customHeight="1" x14ac:dyDescent="0.15">
      <c r="A43" s="8"/>
      <c r="B43" s="92" t="s">
        <v>395</v>
      </c>
      <c r="C43" s="80">
        <f t="shared" si="2"/>
        <v>34</v>
      </c>
      <c r="D43" s="73">
        <f t="shared" ref="D43:J43" si="21">IF($C43=0,0,D109/$C43*100)</f>
        <v>52.941176470588239</v>
      </c>
      <c r="E43" s="22">
        <f t="shared" si="21"/>
        <v>47.058823529411761</v>
      </c>
      <c r="F43" s="11">
        <f t="shared" si="21"/>
        <v>100</v>
      </c>
      <c r="G43" s="11">
        <f t="shared" si="21"/>
        <v>11.76470588235294</v>
      </c>
      <c r="H43" s="11">
        <f t="shared" si="21"/>
        <v>20.588235294117645</v>
      </c>
      <c r="I43" s="11">
        <f t="shared" si="21"/>
        <v>2.9411764705882351</v>
      </c>
      <c r="J43" s="11">
        <f t="shared" si="21"/>
        <v>64.705882352941174</v>
      </c>
      <c r="K43" s="79"/>
    </row>
    <row r="44" spans="1:11" ht="15" customHeight="1" x14ac:dyDescent="0.15">
      <c r="A44" s="2" t="s">
        <v>76</v>
      </c>
      <c r="B44" s="12" t="s">
        <v>77</v>
      </c>
      <c r="C44" s="81">
        <f t="shared" si="2"/>
        <v>173</v>
      </c>
      <c r="D44" s="74">
        <f t="shared" ref="D44:J44" si="22">IF($C44=0,0,D110/$C44*100)</f>
        <v>53.75722543352601</v>
      </c>
      <c r="E44" s="25">
        <f t="shared" si="22"/>
        <v>46.24277456647399</v>
      </c>
      <c r="F44" s="16">
        <f t="shared" si="22"/>
        <v>100</v>
      </c>
      <c r="G44" s="16">
        <f t="shared" si="22"/>
        <v>15.028901734104046</v>
      </c>
      <c r="H44" s="16">
        <f t="shared" si="22"/>
        <v>19.653179190751445</v>
      </c>
      <c r="I44" s="16">
        <f t="shared" si="22"/>
        <v>11.560693641618498</v>
      </c>
      <c r="J44" s="16">
        <f t="shared" si="22"/>
        <v>53.75722543352601</v>
      </c>
    </row>
    <row r="45" spans="1:11" ht="15" customHeight="1" x14ac:dyDescent="0.15">
      <c r="A45" s="3" t="s">
        <v>85</v>
      </c>
      <c r="B45" s="5" t="s">
        <v>33</v>
      </c>
      <c r="C45" s="41">
        <f t="shared" si="2"/>
        <v>363</v>
      </c>
      <c r="D45" s="78">
        <f t="shared" ref="D45:J45" si="23">IF($C45=0,0,D111/$C45*100)</f>
        <v>53.443526170798897</v>
      </c>
      <c r="E45" s="20">
        <f t="shared" si="23"/>
        <v>46.556473829201103</v>
      </c>
      <c r="F45" s="7">
        <f t="shared" si="23"/>
        <v>100</v>
      </c>
      <c r="G45" s="7">
        <f t="shared" si="23"/>
        <v>15.151515151515152</v>
      </c>
      <c r="H45" s="7">
        <f t="shared" si="23"/>
        <v>18.457300275482094</v>
      </c>
      <c r="I45" s="7">
        <f t="shared" si="23"/>
        <v>15.426997245179063</v>
      </c>
      <c r="J45" s="7">
        <f t="shared" si="23"/>
        <v>50.964187327823694</v>
      </c>
    </row>
    <row r="46" spans="1:11" ht="15" customHeight="1" x14ac:dyDescent="0.15">
      <c r="A46" s="3" t="s">
        <v>86</v>
      </c>
      <c r="B46" s="5" t="s">
        <v>78</v>
      </c>
      <c r="C46" s="41">
        <f t="shared" si="2"/>
        <v>334</v>
      </c>
      <c r="D46" s="78">
        <f t="shared" ref="D46:J46" si="24">IF($C46=0,0,D112/$C46*100)</f>
        <v>62.574850299401199</v>
      </c>
      <c r="E46" s="20">
        <f t="shared" si="24"/>
        <v>37.425149700598801</v>
      </c>
      <c r="F46" s="7">
        <f t="shared" si="24"/>
        <v>100</v>
      </c>
      <c r="G46" s="7">
        <f t="shared" si="24"/>
        <v>21.556886227544911</v>
      </c>
      <c r="H46" s="7">
        <f t="shared" si="24"/>
        <v>20.658682634730539</v>
      </c>
      <c r="I46" s="7">
        <f t="shared" si="24"/>
        <v>13.17365269461078</v>
      </c>
      <c r="J46" s="7">
        <f t="shared" si="24"/>
        <v>44.610778443113773</v>
      </c>
    </row>
    <row r="47" spans="1:11" ht="15" customHeight="1" x14ac:dyDescent="0.15">
      <c r="A47" s="3"/>
      <c r="B47" s="5" t="s">
        <v>79</v>
      </c>
      <c r="C47" s="41">
        <f t="shared" si="2"/>
        <v>223</v>
      </c>
      <c r="D47" s="78">
        <f t="shared" ref="D47:J47" si="25">IF($C47=0,0,D113/$C47*100)</f>
        <v>65.02242152466367</v>
      </c>
      <c r="E47" s="20">
        <f t="shared" si="25"/>
        <v>34.977578475336323</v>
      </c>
      <c r="F47" s="7">
        <f t="shared" si="25"/>
        <v>100</v>
      </c>
      <c r="G47" s="7">
        <f t="shared" si="25"/>
        <v>18.385650224215247</v>
      </c>
      <c r="H47" s="7">
        <f t="shared" si="25"/>
        <v>24.215246636771301</v>
      </c>
      <c r="I47" s="7">
        <f t="shared" si="25"/>
        <v>13.452914798206278</v>
      </c>
      <c r="J47" s="7">
        <f t="shared" si="25"/>
        <v>43.946188340807176</v>
      </c>
    </row>
    <row r="48" spans="1:11" ht="15" customHeight="1" x14ac:dyDescent="0.15">
      <c r="A48" s="13"/>
      <c r="B48" s="14" t="s">
        <v>8</v>
      </c>
      <c r="C48" s="51">
        <f t="shared" si="2"/>
        <v>55</v>
      </c>
      <c r="D48" s="73">
        <f t="shared" ref="D48:J48" si="26">IF($C48=0,0,D114/$C48*100)</f>
        <v>58.18181818181818</v>
      </c>
      <c r="E48" s="22">
        <f t="shared" si="26"/>
        <v>41.818181818181813</v>
      </c>
      <c r="F48" s="11">
        <f t="shared" si="26"/>
        <v>100</v>
      </c>
      <c r="G48" s="11">
        <f t="shared" si="26"/>
        <v>9.0909090909090917</v>
      </c>
      <c r="H48" s="11">
        <f t="shared" si="26"/>
        <v>27.27272727272727</v>
      </c>
      <c r="I48" s="11">
        <f t="shared" si="26"/>
        <v>7.2727272727272725</v>
      </c>
      <c r="J48" s="11">
        <f t="shared" si="26"/>
        <v>56.36363636363636</v>
      </c>
    </row>
    <row r="49" spans="1:10" ht="15" hidden="1" customHeight="1" x14ac:dyDescent="0.15">
      <c r="A49" s="42"/>
      <c r="B49" s="12" t="s">
        <v>107</v>
      </c>
      <c r="C49" s="81">
        <f t="shared" si="2"/>
        <v>20</v>
      </c>
      <c r="D49" s="74">
        <f t="shared" ref="D49:J49" si="27">IF($C49=0,0,D115/$C49*100)</f>
        <v>65</v>
      </c>
      <c r="E49" s="25">
        <f t="shared" si="27"/>
        <v>35</v>
      </c>
      <c r="F49" s="16">
        <f t="shared" si="27"/>
        <v>100</v>
      </c>
      <c r="G49" s="16">
        <f t="shared" si="27"/>
        <v>15</v>
      </c>
      <c r="H49" s="16">
        <f t="shared" si="27"/>
        <v>30</v>
      </c>
      <c r="I49" s="16">
        <f t="shared" si="27"/>
        <v>5</v>
      </c>
      <c r="J49" s="16">
        <f t="shared" si="27"/>
        <v>50</v>
      </c>
    </row>
    <row r="50" spans="1:10" ht="15" customHeight="1" x14ac:dyDescent="0.15">
      <c r="A50" s="24" t="s">
        <v>82</v>
      </c>
      <c r="B50" s="5" t="s">
        <v>334</v>
      </c>
      <c r="C50" s="41">
        <f t="shared" si="2"/>
        <v>103</v>
      </c>
      <c r="D50" s="78">
        <f t="shared" ref="D50:J50" si="28">IF($C50=0,0,D116/$C50*100)</f>
        <v>57.28155339805825</v>
      </c>
      <c r="E50" s="20">
        <f t="shared" si="28"/>
        <v>42.718446601941743</v>
      </c>
      <c r="F50" s="7">
        <f t="shared" si="28"/>
        <v>100</v>
      </c>
      <c r="G50" s="7">
        <f t="shared" si="28"/>
        <v>15.53398058252427</v>
      </c>
      <c r="H50" s="7">
        <f t="shared" si="28"/>
        <v>18.446601941747574</v>
      </c>
      <c r="I50" s="7">
        <f t="shared" si="28"/>
        <v>14.563106796116504</v>
      </c>
      <c r="J50" s="7">
        <f t="shared" si="28"/>
        <v>51.456310679611647</v>
      </c>
    </row>
    <row r="51" spans="1:10" ht="15" hidden="1" customHeight="1" x14ac:dyDescent="0.15">
      <c r="A51" s="3"/>
      <c r="B51" s="5" t="s">
        <v>29</v>
      </c>
      <c r="C51" s="41">
        <f t="shared" si="2"/>
        <v>83</v>
      </c>
      <c r="D51" s="78">
        <f t="shared" ref="D51:J51" si="29">IF($C51=0,0,D117/$C51*100)</f>
        <v>55.421686746987952</v>
      </c>
      <c r="E51" s="20">
        <f t="shared" si="29"/>
        <v>44.578313253012048</v>
      </c>
      <c r="F51" s="7">
        <f t="shared" si="29"/>
        <v>100</v>
      </c>
      <c r="G51" s="7">
        <f t="shared" si="29"/>
        <v>15.66265060240964</v>
      </c>
      <c r="H51" s="7">
        <f t="shared" si="29"/>
        <v>15.66265060240964</v>
      </c>
      <c r="I51" s="7">
        <f t="shared" si="29"/>
        <v>16.867469879518072</v>
      </c>
      <c r="J51" s="7">
        <f t="shared" si="29"/>
        <v>51.807228915662648</v>
      </c>
    </row>
    <row r="52" spans="1:10" ht="15" customHeight="1" x14ac:dyDescent="0.15">
      <c r="A52" s="3" t="s">
        <v>342</v>
      </c>
      <c r="B52" s="5" t="s">
        <v>30</v>
      </c>
      <c r="C52" s="41">
        <f t="shared" si="2"/>
        <v>141</v>
      </c>
      <c r="D52" s="78">
        <f t="shared" ref="D52:J52" si="30">IF($C52=0,0,D118/$C52*100)</f>
        <v>57.446808510638306</v>
      </c>
      <c r="E52" s="20">
        <f t="shared" si="30"/>
        <v>42.553191489361701</v>
      </c>
      <c r="F52" s="7">
        <f t="shared" si="30"/>
        <v>100</v>
      </c>
      <c r="G52" s="7">
        <f t="shared" si="30"/>
        <v>12.76595744680851</v>
      </c>
      <c r="H52" s="7">
        <f t="shared" si="30"/>
        <v>16.312056737588655</v>
      </c>
      <c r="I52" s="7">
        <f t="shared" si="30"/>
        <v>12.76595744680851</v>
      </c>
      <c r="J52" s="7">
        <f t="shared" si="30"/>
        <v>58.156028368794324</v>
      </c>
    </row>
    <row r="53" spans="1:10" ht="15" customHeight="1" x14ac:dyDescent="0.15">
      <c r="A53" s="3" t="s">
        <v>344</v>
      </c>
      <c r="B53" s="5" t="s">
        <v>31</v>
      </c>
      <c r="C53" s="41">
        <f t="shared" si="2"/>
        <v>213</v>
      </c>
      <c r="D53" s="78">
        <f t="shared" ref="D53:J53" si="31">IF($C53=0,0,D119/$C53*100)</f>
        <v>61.971830985915489</v>
      </c>
      <c r="E53" s="20">
        <f t="shared" si="31"/>
        <v>38.028169014084504</v>
      </c>
      <c r="F53" s="7">
        <f t="shared" si="31"/>
        <v>100</v>
      </c>
      <c r="G53" s="7">
        <f t="shared" si="31"/>
        <v>15.96244131455399</v>
      </c>
      <c r="H53" s="7">
        <f t="shared" si="31"/>
        <v>26.291079812206576</v>
      </c>
      <c r="I53" s="7">
        <f t="shared" si="31"/>
        <v>15.023474178403756</v>
      </c>
      <c r="J53" s="7">
        <f t="shared" si="31"/>
        <v>42.72300469483568</v>
      </c>
    </row>
    <row r="54" spans="1:10" ht="15" customHeight="1" x14ac:dyDescent="0.15">
      <c r="A54" s="3"/>
      <c r="B54" s="5" t="s">
        <v>32</v>
      </c>
      <c r="C54" s="41">
        <f t="shared" si="2"/>
        <v>156</v>
      </c>
      <c r="D54" s="78">
        <f t="shared" ref="D54:J54" si="32">IF($C54=0,0,D120/$C54*100)</f>
        <v>58.333333333333336</v>
      </c>
      <c r="E54" s="20">
        <f t="shared" si="32"/>
        <v>41.666666666666671</v>
      </c>
      <c r="F54" s="7">
        <f t="shared" si="32"/>
        <v>100</v>
      </c>
      <c r="G54" s="7">
        <f t="shared" si="32"/>
        <v>25</v>
      </c>
      <c r="H54" s="7">
        <f t="shared" si="32"/>
        <v>20.512820512820511</v>
      </c>
      <c r="I54" s="7">
        <f t="shared" si="32"/>
        <v>11.538461538461538</v>
      </c>
      <c r="J54" s="7">
        <f t="shared" si="32"/>
        <v>42.948717948717949</v>
      </c>
    </row>
    <row r="55" spans="1:10" ht="15" customHeight="1" x14ac:dyDescent="0.15">
      <c r="A55" s="3"/>
      <c r="B55" s="5" t="s">
        <v>33</v>
      </c>
      <c r="C55" s="41">
        <f t="shared" si="2"/>
        <v>207</v>
      </c>
      <c r="D55" s="78">
        <f t="shared" ref="D55:J55" si="33">IF($C55=0,0,D121/$C55*100)</f>
        <v>64.251207729468589</v>
      </c>
      <c r="E55" s="20">
        <f t="shared" si="33"/>
        <v>35.748792270531396</v>
      </c>
      <c r="F55" s="7">
        <f t="shared" si="33"/>
        <v>100</v>
      </c>
      <c r="G55" s="7">
        <f t="shared" si="33"/>
        <v>22.222222222222221</v>
      </c>
      <c r="H55" s="7">
        <f t="shared" si="33"/>
        <v>18.357487922705314</v>
      </c>
      <c r="I55" s="7">
        <f t="shared" si="33"/>
        <v>13.526570048309178</v>
      </c>
      <c r="J55" s="7">
        <f t="shared" si="33"/>
        <v>45.893719806763286</v>
      </c>
    </row>
    <row r="56" spans="1:10" ht="15" customHeight="1" x14ac:dyDescent="0.15">
      <c r="A56" s="3"/>
      <c r="B56" s="5" t="s">
        <v>34</v>
      </c>
      <c r="C56" s="41">
        <f t="shared" si="2"/>
        <v>70</v>
      </c>
      <c r="D56" s="78">
        <f t="shared" ref="D56:J56" si="34">IF($C56=0,0,D122/$C56*100)</f>
        <v>64.285714285714292</v>
      </c>
      <c r="E56" s="20">
        <f t="shared" si="34"/>
        <v>35.714285714285715</v>
      </c>
      <c r="F56" s="7">
        <f t="shared" si="34"/>
        <v>100</v>
      </c>
      <c r="G56" s="7">
        <f t="shared" si="34"/>
        <v>18.571428571428573</v>
      </c>
      <c r="H56" s="7">
        <f t="shared" si="34"/>
        <v>22.857142857142858</v>
      </c>
      <c r="I56" s="7">
        <f t="shared" si="34"/>
        <v>14.285714285714285</v>
      </c>
      <c r="J56" s="7">
        <f t="shared" si="34"/>
        <v>44.285714285714285</v>
      </c>
    </row>
    <row r="57" spans="1:10" ht="15" customHeight="1" x14ac:dyDescent="0.15">
      <c r="A57" s="13"/>
      <c r="B57" s="14" t="s">
        <v>16</v>
      </c>
      <c r="C57" s="51">
        <f t="shared" si="2"/>
        <v>258</v>
      </c>
      <c r="D57" s="73">
        <f t="shared" ref="D57:J57" si="35">IF($C57=0,0,D123/$C57*100)</f>
        <v>51.162790697674424</v>
      </c>
      <c r="E57" s="22">
        <f t="shared" si="35"/>
        <v>48.837209302325576</v>
      </c>
      <c r="F57" s="11">
        <f t="shared" si="35"/>
        <v>100</v>
      </c>
      <c r="G57" s="11">
        <f t="shared" si="35"/>
        <v>12.790697674418606</v>
      </c>
      <c r="H57" s="11">
        <f t="shared" si="35"/>
        <v>21.31782945736434</v>
      </c>
      <c r="I57" s="11">
        <f t="shared" si="35"/>
        <v>12.790697674418606</v>
      </c>
      <c r="J57" s="11">
        <f t="shared" si="35"/>
        <v>53.100775193798455</v>
      </c>
    </row>
    <row r="58" spans="1:10" ht="15" hidden="1" customHeight="1" x14ac:dyDescent="0.15">
      <c r="A58" s="2"/>
      <c r="B58" s="12" t="s">
        <v>107</v>
      </c>
      <c r="C58" s="81">
        <f t="shared" si="2"/>
        <v>175</v>
      </c>
      <c r="D58" s="74">
        <f t="shared" ref="D58:J58" si="36">IF($C58=0,0,D124/$C58*100)</f>
        <v>59.428571428571431</v>
      </c>
      <c r="E58" s="25">
        <f t="shared" si="36"/>
        <v>40.571428571428569</v>
      </c>
      <c r="F58" s="16">
        <f t="shared" si="36"/>
        <v>100</v>
      </c>
      <c r="G58" s="16">
        <f t="shared" si="36"/>
        <v>10.285714285714285</v>
      </c>
      <c r="H58" s="16">
        <f t="shared" si="36"/>
        <v>22.285714285714285</v>
      </c>
      <c r="I58" s="16">
        <f t="shared" si="36"/>
        <v>10.857142857142858</v>
      </c>
      <c r="J58" s="16">
        <f t="shared" si="36"/>
        <v>56.571428571428569</v>
      </c>
    </row>
    <row r="59" spans="1:10" ht="15" customHeight="1" x14ac:dyDescent="0.15">
      <c r="A59" s="3" t="s">
        <v>83</v>
      </c>
      <c r="B59" s="5" t="s">
        <v>334</v>
      </c>
      <c r="C59" s="41">
        <f t="shared" si="2"/>
        <v>459</v>
      </c>
      <c r="D59" s="78">
        <f t="shared" ref="D59:J59" si="37">IF($C59=0,0,D125/$C59*100)</f>
        <v>55.555555555555557</v>
      </c>
      <c r="E59" s="20">
        <f t="shared" si="37"/>
        <v>44.444444444444443</v>
      </c>
      <c r="F59" s="7">
        <f t="shared" si="37"/>
        <v>100</v>
      </c>
      <c r="G59" s="7">
        <f t="shared" si="37"/>
        <v>16.993464052287582</v>
      </c>
      <c r="H59" s="7">
        <f t="shared" si="37"/>
        <v>18.300653594771241</v>
      </c>
      <c r="I59" s="7">
        <f t="shared" si="37"/>
        <v>13.725490196078432</v>
      </c>
      <c r="J59" s="7">
        <f t="shared" si="37"/>
        <v>50.980392156862742</v>
      </c>
    </row>
    <row r="60" spans="1:10" ht="15" hidden="1" customHeight="1" x14ac:dyDescent="0.15">
      <c r="A60" s="82"/>
      <c r="B60" s="5" t="s">
        <v>29</v>
      </c>
      <c r="C60" s="41">
        <f t="shared" si="2"/>
        <v>284</v>
      </c>
      <c r="D60" s="78">
        <f t="shared" ref="D60:J60" si="38">IF($C60=0,0,D126/$C60*100)</f>
        <v>53.16901408450704</v>
      </c>
      <c r="E60" s="20">
        <f t="shared" si="38"/>
        <v>46.83098591549296</v>
      </c>
      <c r="F60" s="7">
        <f t="shared" si="38"/>
        <v>100</v>
      </c>
      <c r="G60" s="7">
        <f t="shared" si="38"/>
        <v>21.12676056338028</v>
      </c>
      <c r="H60" s="7">
        <f t="shared" si="38"/>
        <v>15.845070422535212</v>
      </c>
      <c r="I60" s="7">
        <f t="shared" si="38"/>
        <v>15.492957746478872</v>
      </c>
      <c r="J60" s="7">
        <f t="shared" si="38"/>
        <v>47.535211267605632</v>
      </c>
    </row>
    <row r="61" spans="1:10" ht="15" customHeight="1" x14ac:dyDescent="0.15">
      <c r="A61" s="225" t="s">
        <v>340</v>
      </c>
      <c r="B61" s="5" t="s">
        <v>30</v>
      </c>
      <c r="C61" s="41">
        <f t="shared" si="2"/>
        <v>216</v>
      </c>
      <c r="D61" s="78">
        <f t="shared" ref="D61:J61" si="39">IF($C61=0,0,D127/$C61*100)</f>
        <v>60.648148148148152</v>
      </c>
      <c r="E61" s="20">
        <f t="shared" si="39"/>
        <v>39.351851851851855</v>
      </c>
      <c r="F61" s="7">
        <f t="shared" si="39"/>
        <v>100</v>
      </c>
      <c r="G61" s="7">
        <f t="shared" si="39"/>
        <v>17.12962962962963</v>
      </c>
      <c r="H61" s="7">
        <f t="shared" si="39"/>
        <v>24.537037037037038</v>
      </c>
      <c r="I61" s="7">
        <f t="shared" si="39"/>
        <v>13.888888888888889</v>
      </c>
      <c r="J61" s="7">
        <f t="shared" si="39"/>
        <v>44.444444444444443</v>
      </c>
    </row>
    <row r="62" spans="1:10" ht="15" customHeight="1" x14ac:dyDescent="0.15">
      <c r="A62" s="225"/>
      <c r="B62" s="5" t="s">
        <v>31</v>
      </c>
      <c r="C62" s="41">
        <f t="shared" si="2"/>
        <v>127</v>
      </c>
      <c r="D62" s="78">
        <f t="shared" ref="D62:J62" si="40">IF($C62=0,0,D128/$C62*100)</f>
        <v>63.779527559055119</v>
      </c>
      <c r="E62" s="20">
        <f t="shared" si="40"/>
        <v>36.220472440944881</v>
      </c>
      <c r="F62" s="7">
        <f t="shared" si="40"/>
        <v>100</v>
      </c>
      <c r="G62" s="7">
        <f t="shared" si="40"/>
        <v>19.685039370078741</v>
      </c>
      <c r="H62" s="7">
        <f t="shared" si="40"/>
        <v>21.259842519685041</v>
      </c>
      <c r="I62" s="7">
        <f t="shared" si="40"/>
        <v>12.598425196850393</v>
      </c>
      <c r="J62" s="7">
        <f t="shared" si="40"/>
        <v>46.45669291338583</v>
      </c>
    </row>
    <row r="63" spans="1:10" ht="15" customHeight="1" x14ac:dyDescent="0.15">
      <c r="A63" s="225"/>
      <c r="B63" s="5" t="s">
        <v>32</v>
      </c>
      <c r="C63" s="41">
        <f t="shared" si="2"/>
        <v>67</v>
      </c>
      <c r="D63" s="78">
        <f t="shared" ref="D63:J63" si="41">IF($C63=0,0,D129/$C63*100)</f>
        <v>71.641791044776113</v>
      </c>
      <c r="E63" s="20">
        <f t="shared" si="41"/>
        <v>28.35820895522388</v>
      </c>
      <c r="F63" s="7">
        <f t="shared" si="41"/>
        <v>100</v>
      </c>
      <c r="G63" s="7">
        <f t="shared" si="41"/>
        <v>29.850746268656714</v>
      </c>
      <c r="H63" s="7">
        <f t="shared" si="41"/>
        <v>20.8955223880597</v>
      </c>
      <c r="I63" s="7">
        <f t="shared" si="41"/>
        <v>8.9552238805970141</v>
      </c>
      <c r="J63" s="7">
        <f t="shared" si="41"/>
        <v>40.298507462686565</v>
      </c>
    </row>
    <row r="64" spans="1:10" ht="15" customHeight="1" x14ac:dyDescent="0.15">
      <c r="A64" s="225"/>
      <c r="B64" s="5" t="s">
        <v>33</v>
      </c>
      <c r="C64" s="41">
        <f t="shared" si="2"/>
        <v>56</v>
      </c>
      <c r="D64" s="78">
        <f t="shared" ref="D64:J64" si="42">IF($C64=0,0,D130/$C64*100)</f>
        <v>69.642857142857139</v>
      </c>
      <c r="E64" s="20">
        <f t="shared" si="42"/>
        <v>30.357142857142854</v>
      </c>
      <c r="F64" s="7">
        <f t="shared" si="42"/>
        <v>100</v>
      </c>
      <c r="G64" s="7">
        <f t="shared" si="42"/>
        <v>19.642857142857142</v>
      </c>
      <c r="H64" s="7">
        <f t="shared" si="42"/>
        <v>23.214285714285715</v>
      </c>
      <c r="I64" s="7">
        <f t="shared" si="42"/>
        <v>17.857142857142858</v>
      </c>
      <c r="J64" s="7">
        <f t="shared" si="42"/>
        <v>39.285714285714285</v>
      </c>
    </row>
    <row r="65" spans="1:10" ht="15" customHeight="1" x14ac:dyDescent="0.15">
      <c r="A65" s="3"/>
      <c r="B65" s="5" t="s">
        <v>34</v>
      </c>
      <c r="C65" s="41">
        <f t="shared" si="2"/>
        <v>20</v>
      </c>
      <c r="D65" s="78">
        <f t="shared" ref="D65:J65" si="43">IF($C65=0,0,D131/$C65*100)</f>
        <v>65</v>
      </c>
      <c r="E65" s="20">
        <f t="shared" si="43"/>
        <v>35</v>
      </c>
      <c r="F65" s="7">
        <f t="shared" si="43"/>
        <v>100</v>
      </c>
      <c r="G65" s="7">
        <f t="shared" si="43"/>
        <v>25</v>
      </c>
      <c r="H65" s="7">
        <f t="shared" si="43"/>
        <v>30</v>
      </c>
      <c r="I65" s="7">
        <f t="shared" si="43"/>
        <v>10</v>
      </c>
      <c r="J65" s="7">
        <f t="shared" si="43"/>
        <v>35</v>
      </c>
    </row>
    <row r="66" spans="1:10" ht="15" customHeight="1" x14ac:dyDescent="0.15">
      <c r="A66" s="8"/>
      <c r="B66" s="9" t="s">
        <v>16</v>
      </c>
      <c r="C66" s="80">
        <f t="shared" si="2"/>
        <v>203</v>
      </c>
      <c r="D66" s="73">
        <f t="shared" ref="D66:J66" si="44">IF($C66=0,0,D132/$C66*100)</f>
        <v>52.216748768472911</v>
      </c>
      <c r="E66" s="22">
        <f t="shared" si="44"/>
        <v>47.783251231527096</v>
      </c>
      <c r="F66" s="11">
        <f t="shared" si="44"/>
        <v>100</v>
      </c>
      <c r="G66" s="11">
        <f t="shared" si="44"/>
        <v>11.330049261083744</v>
      </c>
      <c r="H66" s="11">
        <f t="shared" si="44"/>
        <v>20.689655172413794</v>
      </c>
      <c r="I66" s="11">
        <f t="shared" si="44"/>
        <v>13.300492610837439</v>
      </c>
      <c r="J66" s="11">
        <f t="shared" si="44"/>
        <v>54.679802955665025</v>
      </c>
    </row>
    <row r="67" spans="1:10" ht="15" hidden="1" customHeight="1" x14ac:dyDescent="0.15"/>
    <row r="68" spans="1:10" ht="15" hidden="1" customHeight="1" x14ac:dyDescent="0.15"/>
    <row r="69" spans="1:10" ht="15" hidden="1" customHeight="1" x14ac:dyDescent="0.15"/>
    <row r="70" spans="1:10" ht="15" hidden="1" customHeight="1" x14ac:dyDescent="0.15">
      <c r="A70" s="35" t="s">
        <v>0</v>
      </c>
      <c r="B70" s="36"/>
      <c r="C70" s="41">
        <v>1148</v>
      </c>
      <c r="D70" s="41">
        <v>673</v>
      </c>
      <c r="E70" s="41">
        <v>475</v>
      </c>
      <c r="F70" s="41">
        <v>1148</v>
      </c>
      <c r="G70" s="41">
        <v>199</v>
      </c>
      <c r="H70" s="41">
        <v>239</v>
      </c>
      <c r="I70" s="41">
        <v>154</v>
      </c>
      <c r="J70" s="41">
        <v>556</v>
      </c>
    </row>
    <row r="71" spans="1:10" ht="15" hidden="1" customHeight="1" x14ac:dyDescent="0.15">
      <c r="A71" s="13"/>
      <c r="B71" s="37"/>
      <c r="C71" s="41"/>
      <c r="D71" s="41"/>
      <c r="E71" s="41"/>
      <c r="F71" s="41"/>
      <c r="G71" s="41"/>
      <c r="H71" s="41"/>
      <c r="I71" s="41"/>
      <c r="J71" s="41"/>
    </row>
    <row r="72" spans="1:10" ht="15" hidden="1" customHeight="1" x14ac:dyDescent="0.15">
      <c r="A72" s="2" t="s">
        <v>13</v>
      </c>
      <c r="B72" s="12" t="s">
        <v>4</v>
      </c>
      <c r="C72" s="41">
        <v>186</v>
      </c>
      <c r="D72" s="41">
        <v>93</v>
      </c>
      <c r="E72" s="41">
        <v>93</v>
      </c>
      <c r="F72" s="41">
        <v>186</v>
      </c>
      <c r="G72" s="41">
        <v>24</v>
      </c>
      <c r="H72" s="41">
        <v>30</v>
      </c>
      <c r="I72" s="41">
        <v>31</v>
      </c>
      <c r="J72" s="41">
        <v>101</v>
      </c>
    </row>
    <row r="73" spans="1:10" ht="15" hidden="1" customHeight="1" x14ac:dyDescent="0.15">
      <c r="A73" s="3"/>
      <c r="B73" s="5" t="s">
        <v>5</v>
      </c>
      <c r="C73" s="41">
        <v>95</v>
      </c>
      <c r="D73" s="41">
        <v>55</v>
      </c>
      <c r="E73" s="41">
        <v>40</v>
      </c>
      <c r="F73" s="41">
        <v>95</v>
      </c>
      <c r="G73" s="41">
        <v>14</v>
      </c>
      <c r="H73" s="41">
        <v>22</v>
      </c>
      <c r="I73" s="41">
        <v>11</v>
      </c>
      <c r="J73" s="41">
        <v>48</v>
      </c>
    </row>
    <row r="74" spans="1:10" ht="15" hidden="1" customHeight="1" x14ac:dyDescent="0.15">
      <c r="A74" s="3"/>
      <c r="B74" s="5" t="s">
        <v>6</v>
      </c>
      <c r="C74" s="41">
        <v>161</v>
      </c>
      <c r="D74" s="41">
        <v>72</v>
      </c>
      <c r="E74" s="41">
        <v>89</v>
      </c>
      <c r="F74" s="41">
        <v>161</v>
      </c>
      <c r="G74" s="41">
        <v>22</v>
      </c>
      <c r="H74" s="41">
        <v>21</v>
      </c>
      <c r="I74" s="41">
        <v>23</v>
      </c>
      <c r="J74" s="41">
        <v>95</v>
      </c>
    </row>
    <row r="75" spans="1:10" ht="15" hidden="1" customHeight="1" x14ac:dyDescent="0.15">
      <c r="A75" s="13"/>
      <c r="B75" s="14" t="s">
        <v>7</v>
      </c>
      <c r="C75" s="41">
        <v>706</v>
      </c>
      <c r="D75" s="41">
        <v>453</v>
      </c>
      <c r="E75" s="41">
        <v>253</v>
      </c>
      <c r="F75" s="41">
        <v>706</v>
      </c>
      <c r="G75" s="41">
        <v>139</v>
      </c>
      <c r="H75" s="41">
        <v>166</v>
      </c>
      <c r="I75" s="41">
        <v>89</v>
      </c>
      <c r="J75" s="41">
        <v>312</v>
      </c>
    </row>
    <row r="76" spans="1:10" ht="15" hidden="1" customHeight="1" x14ac:dyDescent="0.15">
      <c r="A76" s="3" t="s">
        <v>14</v>
      </c>
      <c r="B76" s="5" t="s">
        <v>9</v>
      </c>
      <c r="C76" s="41">
        <v>206</v>
      </c>
      <c r="D76" s="41">
        <v>117</v>
      </c>
      <c r="E76" s="41">
        <v>89</v>
      </c>
      <c r="F76" s="41">
        <v>206</v>
      </c>
      <c r="G76" s="41">
        <v>29</v>
      </c>
      <c r="H76" s="41">
        <v>42</v>
      </c>
      <c r="I76" s="41">
        <v>32</v>
      </c>
      <c r="J76" s="41">
        <v>103</v>
      </c>
    </row>
    <row r="77" spans="1:10" ht="15" hidden="1" customHeight="1" x14ac:dyDescent="0.15">
      <c r="A77" s="3"/>
      <c r="B77" s="5" t="s">
        <v>10</v>
      </c>
      <c r="C77" s="41">
        <v>176</v>
      </c>
      <c r="D77" s="41">
        <v>108</v>
      </c>
      <c r="E77" s="41">
        <v>68</v>
      </c>
      <c r="F77" s="41">
        <v>176</v>
      </c>
      <c r="G77" s="41">
        <v>30</v>
      </c>
      <c r="H77" s="41">
        <v>47</v>
      </c>
      <c r="I77" s="41">
        <v>22</v>
      </c>
      <c r="J77" s="41">
        <v>77</v>
      </c>
    </row>
    <row r="78" spans="1:10" ht="15" hidden="1" customHeight="1" x14ac:dyDescent="0.15">
      <c r="A78" s="3"/>
      <c r="B78" s="5" t="s">
        <v>11</v>
      </c>
      <c r="C78" s="41">
        <v>599</v>
      </c>
      <c r="D78" s="41">
        <v>350</v>
      </c>
      <c r="E78" s="41">
        <v>249</v>
      </c>
      <c r="F78" s="41">
        <v>599</v>
      </c>
      <c r="G78" s="41">
        <v>107</v>
      </c>
      <c r="H78" s="41">
        <v>122</v>
      </c>
      <c r="I78" s="41">
        <v>85</v>
      </c>
      <c r="J78" s="41">
        <v>285</v>
      </c>
    </row>
    <row r="79" spans="1:10" ht="15" hidden="1" customHeight="1" x14ac:dyDescent="0.15">
      <c r="A79" s="13"/>
      <c r="B79" s="14" t="s">
        <v>12</v>
      </c>
      <c r="C79" s="41">
        <v>167</v>
      </c>
      <c r="D79" s="41">
        <v>98</v>
      </c>
      <c r="E79" s="41">
        <v>69</v>
      </c>
      <c r="F79" s="41">
        <v>167</v>
      </c>
      <c r="G79" s="41">
        <v>33</v>
      </c>
      <c r="H79" s="41">
        <v>28</v>
      </c>
      <c r="I79" s="41">
        <v>15</v>
      </c>
      <c r="J79" s="41">
        <v>91</v>
      </c>
    </row>
    <row r="80" spans="1:10" ht="15" hidden="1" customHeight="1" x14ac:dyDescent="0.15">
      <c r="A80" s="3" t="s">
        <v>15</v>
      </c>
      <c r="B80" s="5" t="s">
        <v>65</v>
      </c>
      <c r="C80" s="41">
        <v>35</v>
      </c>
      <c r="D80" s="41">
        <v>19</v>
      </c>
      <c r="E80" s="41">
        <v>16</v>
      </c>
      <c r="F80" s="41">
        <v>35</v>
      </c>
      <c r="G80" s="41">
        <v>4</v>
      </c>
      <c r="H80" s="41">
        <v>7</v>
      </c>
      <c r="I80" s="41">
        <v>10</v>
      </c>
      <c r="J80" s="41">
        <v>14</v>
      </c>
    </row>
    <row r="81" spans="1:10" ht="15" hidden="1" customHeight="1" x14ac:dyDescent="0.15">
      <c r="A81" s="3"/>
      <c r="B81" s="5" t="s">
        <v>66</v>
      </c>
      <c r="C81" s="41">
        <v>44</v>
      </c>
      <c r="D81" s="41">
        <v>17</v>
      </c>
      <c r="E81" s="41">
        <v>27</v>
      </c>
      <c r="F81" s="41">
        <v>44</v>
      </c>
      <c r="G81" s="41">
        <v>8</v>
      </c>
      <c r="H81" s="41">
        <v>2</v>
      </c>
      <c r="I81" s="41">
        <v>6</v>
      </c>
      <c r="J81" s="41">
        <v>28</v>
      </c>
    </row>
    <row r="82" spans="1:10" ht="15" hidden="1" customHeight="1" x14ac:dyDescent="0.15">
      <c r="A82" s="3"/>
      <c r="B82" s="5" t="s">
        <v>67</v>
      </c>
      <c r="C82" s="41">
        <v>53</v>
      </c>
      <c r="D82" s="41">
        <v>35</v>
      </c>
      <c r="E82" s="41">
        <v>18</v>
      </c>
      <c r="F82" s="41">
        <v>53</v>
      </c>
      <c r="G82" s="41">
        <v>5</v>
      </c>
      <c r="H82" s="41">
        <v>10</v>
      </c>
      <c r="I82" s="41">
        <v>7</v>
      </c>
      <c r="J82" s="41">
        <v>31</v>
      </c>
    </row>
    <row r="83" spans="1:10" ht="15" hidden="1" customHeight="1" x14ac:dyDescent="0.15">
      <c r="A83" s="3"/>
      <c r="B83" s="5" t="s">
        <v>68</v>
      </c>
      <c r="C83" s="41">
        <v>50</v>
      </c>
      <c r="D83" s="41">
        <v>22</v>
      </c>
      <c r="E83" s="41">
        <v>28</v>
      </c>
      <c r="F83" s="41">
        <v>50</v>
      </c>
      <c r="G83" s="41">
        <v>6</v>
      </c>
      <c r="H83" s="41">
        <v>8</v>
      </c>
      <c r="I83" s="41">
        <v>5</v>
      </c>
      <c r="J83" s="41">
        <v>31</v>
      </c>
    </row>
    <row r="84" spans="1:10" ht="15" hidden="1" customHeight="1" x14ac:dyDescent="0.15">
      <c r="A84" s="3"/>
      <c r="B84" s="5" t="s">
        <v>69</v>
      </c>
      <c r="C84" s="41">
        <v>95</v>
      </c>
      <c r="D84" s="41">
        <v>36</v>
      </c>
      <c r="E84" s="41">
        <v>59</v>
      </c>
      <c r="F84" s="41">
        <v>95</v>
      </c>
      <c r="G84" s="41">
        <v>7</v>
      </c>
      <c r="H84" s="41">
        <v>19</v>
      </c>
      <c r="I84" s="41">
        <v>12</v>
      </c>
      <c r="J84" s="41">
        <v>57</v>
      </c>
    </row>
    <row r="85" spans="1:10" ht="15" hidden="1" customHeight="1" x14ac:dyDescent="0.15">
      <c r="A85" s="3"/>
      <c r="B85" s="5" t="s">
        <v>70</v>
      </c>
      <c r="C85" s="41">
        <v>115</v>
      </c>
      <c r="D85" s="41">
        <v>66</v>
      </c>
      <c r="E85" s="41">
        <v>49</v>
      </c>
      <c r="F85" s="41">
        <v>115</v>
      </c>
      <c r="G85" s="41">
        <v>20</v>
      </c>
      <c r="H85" s="41">
        <v>21</v>
      </c>
      <c r="I85" s="41">
        <v>17</v>
      </c>
      <c r="J85" s="41">
        <v>57</v>
      </c>
    </row>
    <row r="86" spans="1:10" ht="15" hidden="1" customHeight="1" x14ac:dyDescent="0.15">
      <c r="A86" s="3"/>
      <c r="B86" s="5" t="s">
        <v>71</v>
      </c>
      <c r="C86" s="41">
        <v>188</v>
      </c>
      <c r="D86" s="41">
        <v>116</v>
      </c>
      <c r="E86" s="41">
        <v>72</v>
      </c>
      <c r="F86" s="41">
        <v>188</v>
      </c>
      <c r="G86" s="41">
        <v>31</v>
      </c>
      <c r="H86" s="41">
        <v>49</v>
      </c>
      <c r="I86" s="41">
        <v>27</v>
      </c>
      <c r="J86" s="41">
        <v>81</v>
      </c>
    </row>
    <row r="87" spans="1:10" ht="15" hidden="1" customHeight="1" x14ac:dyDescent="0.15">
      <c r="A87" s="8"/>
      <c r="B87" s="9" t="s">
        <v>7</v>
      </c>
      <c r="C87" s="41">
        <v>568</v>
      </c>
      <c r="D87" s="41">
        <v>362</v>
      </c>
      <c r="E87" s="41">
        <v>206</v>
      </c>
      <c r="F87" s="41">
        <v>568</v>
      </c>
      <c r="G87" s="41">
        <v>118</v>
      </c>
      <c r="H87" s="41">
        <v>123</v>
      </c>
      <c r="I87" s="41">
        <v>70</v>
      </c>
      <c r="J87" s="41">
        <v>257</v>
      </c>
    </row>
    <row r="88" spans="1:10" ht="15" hidden="1" customHeight="1" x14ac:dyDescent="0.15">
      <c r="A88" s="23" t="s">
        <v>350</v>
      </c>
      <c r="B88" s="24" t="s">
        <v>351</v>
      </c>
      <c r="C88" s="41">
        <v>1078</v>
      </c>
      <c r="D88" s="41">
        <v>634</v>
      </c>
      <c r="E88" s="41">
        <v>444</v>
      </c>
      <c r="F88" s="41">
        <v>1078</v>
      </c>
      <c r="G88" s="41">
        <v>183</v>
      </c>
      <c r="H88" s="41">
        <v>223</v>
      </c>
      <c r="I88" s="41">
        <v>147</v>
      </c>
      <c r="J88" s="41">
        <v>525</v>
      </c>
    </row>
    <row r="89" spans="1:10" ht="15" hidden="1" customHeight="1" x14ac:dyDescent="0.15">
      <c r="A89" s="23" t="s">
        <v>352</v>
      </c>
      <c r="B89" s="24" t="s">
        <v>353</v>
      </c>
      <c r="C89" s="41">
        <v>44</v>
      </c>
      <c r="D89" s="41">
        <v>26</v>
      </c>
      <c r="E89" s="41">
        <v>18</v>
      </c>
      <c r="F89" s="41">
        <v>44</v>
      </c>
      <c r="G89" s="41">
        <v>12</v>
      </c>
      <c r="H89" s="41">
        <v>14</v>
      </c>
      <c r="I89" s="41">
        <v>3</v>
      </c>
      <c r="J89" s="41">
        <v>15</v>
      </c>
    </row>
    <row r="90" spans="1:10" ht="15" hidden="1" customHeight="1" x14ac:dyDescent="0.15">
      <c r="A90" s="8" t="s">
        <v>354</v>
      </c>
      <c r="B90" s="9" t="s">
        <v>323</v>
      </c>
      <c r="C90" s="41">
        <v>26</v>
      </c>
      <c r="D90" s="41">
        <v>13</v>
      </c>
      <c r="E90" s="41">
        <v>13</v>
      </c>
      <c r="F90" s="41">
        <v>26</v>
      </c>
      <c r="G90" s="41">
        <v>4</v>
      </c>
      <c r="H90" s="41">
        <v>2</v>
      </c>
      <c r="I90" s="41">
        <v>4</v>
      </c>
      <c r="J90" s="41">
        <v>16</v>
      </c>
    </row>
    <row r="91" spans="1:10" ht="15" hidden="1" customHeight="1" x14ac:dyDescent="0.15">
      <c r="A91" s="23" t="s">
        <v>355</v>
      </c>
      <c r="B91" s="24" t="s">
        <v>351</v>
      </c>
      <c r="C91" s="41">
        <v>1064</v>
      </c>
      <c r="D91" s="41">
        <v>620</v>
      </c>
      <c r="E91" s="41">
        <v>444</v>
      </c>
      <c r="F91" s="41">
        <v>1064</v>
      </c>
      <c r="G91" s="41">
        <v>167</v>
      </c>
      <c r="H91" s="41">
        <v>230</v>
      </c>
      <c r="I91" s="41">
        <v>135</v>
      </c>
      <c r="J91" s="41">
        <v>532</v>
      </c>
    </row>
    <row r="92" spans="1:10" ht="15" hidden="1" customHeight="1" x14ac:dyDescent="0.15">
      <c r="A92" s="23" t="s">
        <v>356</v>
      </c>
      <c r="B92" s="24" t="s">
        <v>353</v>
      </c>
      <c r="C92" s="41">
        <v>68</v>
      </c>
      <c r="D92" s="41">
        <v>43</v>
      </c>
      <c r="E92" s="41">
        <v>25</v>
      </c>
      <c r="F92" s="41">
        <v>68</v>
      </c>
      <c r="G92" s="41">
        <v>29</v>
      </c>
      <c r="H92" s="41">
        <v>8</v>
      </c>
      <c r="I92" s="41">
        <v>16</v>
      </c>
      <c r="J92" s="41">
        <v>15</v>
      </c>
    </row>
    <row r="93" spans="1:10" ht="15" hidden="1" customHeight="1" x14ac:dyDescent="0.15">
      <c r="A93" s="23" t="s">
        <v>357</v>
      </c>
      <c r="B93" s="24" t="s">
        <v>323</v>
      </c>
      <c r="C93" s="41">
        <v>16</v>
      </c>
      <c r="D93" s="41">
        <v>10</v>
      </c>
      <c r="E93" s="41">
        <v>6</v>
      </c>
      <c r="F93" s="41">
        <v>16</v>
      </c>
      <c r="G93" s="41">
        <v>3</v>
      </c>
      <c r="H93" s="41">
        <v>1</v>
      </c>
      <c r="I93" s="41">
        <v>3</v>
      </c>
      <c r="J93" s="41">
        <v>9</v>
      </c>
    </row>
    <row r="94" spans="1:10" ht="15" hidden="1" customHeight="1" x14ac:dyDescent="0.15">
      <c r="A94" s="90" t="s">
        <v>382</v>
      </c>
      <c r="B94" s="42" t="s">
        <v>384</v>
      </c>
      <c r="C94" s="41">
        <v>74</v>
      </c>
      <c r="D94" s="41">
        <v>43</v>
      </c>
      <c r="E94" s="41">
        <v>31</v>
      </c>
      <c r="F94" s="41">
        <v>74</v>
      </c>
      <c r="G94" s="41">
        <v>9</v>
      </c>
      <c r="H94" s="41">
        <v>19</v>
      </c>
      <c r="I94" s="41">
        <v>6</v>
      </c>
      <c r="J94" s="41">
        <v>40</v>
      </c>
    </row>
    <row r="95" spans="1:10" ht="15" hidden="1" customHeight="1" x14ac:dyDescent="0.15">
      <c r="A95" s="23" t="s">
        <v>383</v>
      </c>
      <c r="B95" s="24" t="s">
        <v>385</v>
      </c>
      <c r="C95" s="41">
        <v>337</v>
      </c>
      <c r="D95" s="41">
        <v>218</v>
      </c>
      <c r="E95" s="41">
        <v>119</v>
      </c>
      <c r="F95" s="41">
        <v>337</v>
      </c>
      <c r="G95" s="41">
        <v>56</v>
      </c>
      <c r="H95" s="41">
        <v>71</v>
      </c>
      <c r="I95" s="41">
        <v>43</v>
      </c>
      <c r="J95" s="41">
        <v>167</v>
      </c>
    </row>
    <row r="96" spans="1:10" ht="15" hidden="1" customHeight="1" x14ac:dyDescent="0.15">
      <c r="A96" s="23"/>
      <c r="B96" s="24" t="s">
        <v>386</v>
      </c>
      <c r="C96" s="41">
        <v>363</v>
      </c>
      <c r="D96" s="41">
        <v>213</v>
      </c>
      <c r="E96" s="41">
        <v>150</v>
      </c>
      <c r="F96" s="41">
        <v>363</v>
      </c>
      <c r="G96" s="41">
        <v>67</v>
      </c>
      <c r="H96" s="41">
        <v>66</v>
      </c>
      <c r="I96" s="41">
        <v>52</v>
      </c>
      <c r="J96" s="41">
        <v>178</v>
      </c>
    </row>
    <row r="97" spans="1:10" ht="15" hidden="1" customHeight="1" x14ac:dyDescent="0.15">
      <c r="A97" s="23"/>
      <c r="B97" s="24" t="s">
        <v>387</v>
      </c>
      <c r="C97" s="41">
        <v>122</v>
      </c>
      <c r="D97" s="41">
        <v>70</v>
      </c>
      <c r="E97" s="41">
        <v>52</v>
      </c>
      <c r="F97" s="41">
        <v>122</v>
      </c>
      <c r="G97" s="41">
        <v>32</v>
      </c>
      <c r="H97" s="41">
        <v>26</v>
      </c>
      <c r="I97" s="41">
        <v>18</v>
      </c>
      <c r="J97" s="41">
        <v>46</v>
      </c>
    </row>
    <row r="98" spans="1:10" ht="15" hidden="1" customHeight="1" x14ac:dyDescent="0.15">
      <c r="A98" s="23"/>
      <c r="B98" s="24" t="s">
        <v>388</v>
      </c>
      <c r="C98" s="41">
        <v>32</v>
      </c>
      <c r="D98" s="41">
        <v>15</v>
      </c>
      <c r="E98" s="41">
        <v>17</v>
      </c>
      <c r="F98" s="41">
        <v>32</v>
      </c>
      <c r="G98" s="41">
        <v>5</v>
      </c>
      <c r="H98" s="41">
        <v>12</v>
      </c>
      <c r="I98" s="41">
        <v>4</v>
      </c>
      <c r="J98" s="41">
        <v>11</v>
      </c>
    </row>
    <row r="99" spans="1:10" ht="15" hidden="1" customHeight="1" x14ac:dyDescent="0.15">
      <c r="A99" s="8"/>
      <c r="B99" s="9" t="s">
        <v>389</v>
      </c>
      <c r="C99" s="41">
        <v>220</v>
      </c>
      <c r="D99" s="41">
        <v>114</v>
      </c>
      <c r="E99" s="41">
        <v>106</v>
      </c>
      <c r="F99" s="41">
        <v>220</v>
      </c>
      <c r="G99" s="41">
        <v>30</v>
      </c>
      <c r="H99" s="41">
        <v>45</v>
      </c>
      <c r="I99" s="41">
        <v>31</v>
      </c>
      <c r="J99" s="41">
        <v>114</v>
      </c>
    </row>
    <row r="100" spans="1:10" ht="15" hidden="1" customHeight="1" x14ac:dyDescent="0.15">
      <c r="A100" s="23" t="s">
        <v>390</v>
      </c>
      <c r="B100" s="24" t="s">
        <v>391</v>
      </c>
      <c r="C100" s="41">
        <v>85</v>
      </c>
      <c r="D100" s="41">
        <v>47</v>
      </c>
      <c r="E100" s="41">
        <v>38</v>
      </c>
      <c r="F100" s="41">
        <v>85</v>
      </c>
      <c r="G100" s="41">
        <v>11</v>
      </c>
      <c r="H100" s="41">
        <v>16</v>
      </c>
      <c r="I100" s="41">
        <v>6</v>
      </c>
      <c r="J100" s="41">
        <v>52</v>
      </c>
    </row>
    <row r="101" spans="1:10" ht="15" hidden="1" customHeight="1" x14ac:dyDescent="0.15">
      <c r="A101" s="23" t="s">
        <v>398</v>
      </c>
      <c r="B101" s="24" t="s">
        <v>392</v>
      </c>
      <c r="C101" s="41">
        <v>584</v>
      </c>
      <c r="D101" s="41">
        <v>347</v>
      </c>
      <c r="E101" s="41">
        <v>237</v>
      </c>
      <c r="F101" s="41">
        <v>584</v>
      </c>
      <c r="G101" s="41">
        <v>96</v>
      </c>
      <c r="H101" s="41">
        <v>133</v>
      </c>
      <c r="I101" s="41">
        <v>79</v>
      </c>
      <c r="J101" s="41">
        <v>276</v>
      </c>
    </row>
    <row r="102" spans="1:10" ht="15" hidden="1" customHeight="1" x14ac:dyDescent="0.15">
      <c r="A102" s="23" t="s">
        <v>400</v>
      </c>
      <c r="B102" s="24" t="s">
        <v>393</v>
      </c>
      <c r="C102" s="41">
        <v>362</v>
      </c>
      <c r="D102" s="41">
        <v>215</v>
      </c>
      <c r="E102" s="41">
        <v>147</v>
      </c>
      <c r="F102" s="41">
        <v>362</v>
      </c>
      <c r="G102" s="41">
        <v>72</v>
      </c>
      <c r="H102" s="41">
        <v>69</v>
      </c>
      <c r="I102" s="41">
        <v>54</v>
      </c>
      <c r="J102" s="41">
        <v>167</v>
      </c>
    </row>
    <row r="103" spans="1:10" ht="15" hidden="1" customHeight="1" x14ac:dyDescent="0.15">
      <c r="A103" s="23"/>
      <c r="B103" s="24" t="s">
        <v>394</v>
      </c>
      <c r="C103" s="41">
        <v>81</v>
      </c>
      <c r="D103" s="41">
        <v>49</v>
      </c>
      <c r="E103" s="41">
        <v>32</v>
      </c>
      <c r="F103" s="41">
        <v>81</v>
      </c>
      <c r="G103" s="41">
        <v>18</v>
      </c>
      <c r="H103" s="41">
        <v>18</v>
      </c>
      <c r="I103" s="41">
        <v>11</v>
      </c>
      <c r="J103" s="41">
        <v>34</v>
      </c>
    </row>
    <row r="104" spans="1:10" ht="15" hidden="1" customHeight="1" x14ac:dyDescent="0.15">
      <c r="A104" s="8"/>
      <c r="B104" s="9" t="s">
        <v>389</v>
      </c>
      <c r="C104" s="41">
        <v>36</v>
      </c>
      <c r="D104" s="41">
        <v>15</v>
      </c>
      <c r="E104" s="41">
        <v>21</v>
      </c>
      <c r="F104" s="41">
        <v>36</v>
      </c>
      <c r="G104" s="41">
        <v>2</v>
      </c>
      <c r="H104" s="41">
        <v>3</v>
      </c>
      <c r="I104" s="41">
        <v>4</v>
      </c>
      <c r="J104" s="41">
        <v>27</v>
      </c>
    </row>
    <row r="105" spans="1:10" ht="15" hidden="1" customHeight="1" x14ac:dyDescent="0.15">
      <c r="A105" s="23" t="s">
        <v>396</v>
      </c>
      <c r="B105" s="91" t="s">
        <v>209</v>
      </c>
      <c r="C105" s="41">
        <v>23</v>
      </c>
      <c r="D105" s="41">
        <v>13</v>
      </c>
      <c r="E105" s="41">
        <v>10</v>
      </c>
      <c r="F105" s="41">
        <v>23</v>
      </c>
      <c r="G105" s="41">
        <v>4</v>
      </c>
      <c r="H105" s="41">
        <v>7</v>
      </c>
      <c r="I105" s="41">
        <v>4</v>
      </c>
      <c r="J105" s="41">
        <v>8</v>
      </c>
    </row>
    <row r="106" spans="1:10" ht="15" hidden="1" customHeight="1" x14ac:dyDescent="0.15">
      <c r="A106" s="23"/>
      <c r="B106" s="91" t="s">
        <v>210</v>
      </c>
      <c r="C106" s="41">
        <v>1006</v>
      </c>
      <c r="D106" s="41">
        <v>604</v>
      </c>
      <c r="E106" s="41">
        <v>402</v>
      </c>
      <c r="F106" s="41">
        <v>1006</v>
      </c>
      <c r="G106" s="41">
        <v>182</v>
      </c>
      <c r="H106" s="41">
        <v>218</v>
      </c>
      <c r="I106" s="41">
        <v>136</v>
      </c>
      <c r="J106" s="41">
        <v>470</v>
      </c>
    </row>
    <row r="107" spans="1:10" ht="15" hidden="1" customHeight="1" x14ac:dyDescent="0.15">
      <c r="A107" s="23"/>
      <c r="B107" s="89" t="s">
        <v>211</v>
      </c>
      <c r="C107" s="41">
        <v>35</v>
      </c>
      <c r="D107" s="41">
        <v>16</v>
      </c>
      <c r="E107" s="41">
        <v>19</v>
      </c>
      <c r="F107" s="41">
        <v>35</v>
      </c>
      <c r="G107" s="41">
        <v>3</v>
      </c>
      <c r="H107" s="41">
        <v>4</v>
      </c>
      <c r="I107" s="41">
        <v>5</v>
      </c>
      <c r="J107" s="41">
        <v>23</v>
      </c>
    </row>
    <row r="108" spans="1:10" ht="15" hidden="1" customHeight="1" x14ac:dyDescent="0.15">
      <c r="A108" s="23"/>
      <c r="B108" s="89" t="s">
        <v>212</v>
      </c>
      <c r="C108" s="41">
        <v>50</v>
      </c>
      <c r="D108" s="41">
        <v>22</v>
      </c>
      <c r="E108" s="41">
        <v>28</v>
      </c>
      <c r="F108" s="41">
        <v>50</v>
      </c>
      <c r="G108" s="41">
        <v>6</v>
      </c>
      <c r="H108" s="41">
        <v>3</v>
      </c>
      <c r="I108" s="41">
        <v>8</v>
      </c>
      <c r="J108" s="41">
        <v>33</v>
      </c>
    </row>
    <row r="109" spans="1:10" ht="15" hidden="1" customHeight="1" x14ac:dyDescent="0.15">
      <c r="A109" s="8"/>
      <c r="B109" s="92" t="s">
        <v>395</v>
      </c>
      <c r="C109" s="41">
        <v>34</v>
      </c>
      <c r="D109" s="41">
        <v>18</v>
      </c>
      <c r="E109" s="41">
        <v>16</v>
      </c>
      <c r="F109" s="41">
        <v>34</v>
      </c>
      <c r="G109" s="41">
        <v>4</v>
      </c>
      <c r="H109" s="41">
        <v>7</v>
      </c>
      <c r="I109" s="41">
        <v>1</v>
      </c>
      <c r="J109" s="41">
        <v>22</v>
      </c>
    </row>
    <row r="110" spans="1:10" ht="15" hidden="1" customHeight="1" x14ac:dyDescent="0.15">
      <c r="A110" s="2" t="s">
        <v>76</v>
      </c>
      <c r="B110" s="12" t="s">
        <v>77</v>
      </c>
      <c r="C110" s="41">
        <v>173</v>
      </c>
      <c r="D110" s="41">
        <v>93</v>
      </c>
      <c r="E110" s="41">
        <v>80</v>
      </c>
      <c r="F110" s="41">
        <v>173</v>
      </c>
      <c r="G110" s="41">
        <v>26</v>
      </c>
      <c r="H110" s="41">
        <v>34</v>
      </c>
      <c r="I110" s="41">
        <v>20</v>
      </c>
      <c r="J110" s="41">
        <v>93</v>
      </c>
    </row>
    <row r="111" spans="1:10" ht="15" hidden="1" customHeight="1" x14ac:dyDescent="0.15">
      <c r="A111" s="3" t="s">
        <v>85</v>
      </c>
      <c r="B111" s="5" t="s">
        <v>33</v>
      </c>
      <c r="C111" s="41">
        <v>363</v>
      </c>
      <c r="D111" s="41">
        <v>194</v>
      </c>
      <c r="E111" s="41">
        <v>169</v>
      </c>
      <c r="F111" s="41">
        <v>363</v>
      </c>
      <c r="G111" s="41">
        <v>55</v>
      </c>
      <c r="H111" s="41">
        <v>67</v>
      </c>
      <c r="I111" s="41">
        <v>56</v>
      </c>
      <c r="J111" s="41">
        <v>185</v>
      </c>
    </row>
    <row r="112" spans="1:10" ht="15" hidden="1" customHeight="1" x14ac:dyDescent="0.15">
      <c r="A112" s="3" t="s">
        <v>86</v>
      </c>
      <c r="B112" s="5" t="s">
        <v>78</v>
      </c>
      <c r="C112" s="41">
        <v>334</v>
      </c>
      <c r="D112" s="41">
        <v>209</v>
      </c>
      <c r="E112" s="41">
        <v>125</v>
      </c>
      <c r="F112" s="41">
        <v>334</v>
      </c>
      <c r="G112" s="41">
        <v>72</v>
      </c>
      <c r="H112" s="41">
        <v>69</v>
      </c>
      <c r="I112" s="41">
        <v>44</v>
      </c>
      <c r="J112" s="41">
        <v>149</v>
      </c>
    </row>
    <row r="113" spans="1:10" ht="15" hidden="1" customHeight="1" x14ac:dyDescent="0.15">
      <c r="A113" s="3"/>
      <c r="B113" s="5" t="s">
        <v>79</v>
      </c>
      <c r="C113" s="41">
        <v>223</v>
      </c>
      <c r="D113" s="41">
        <v>145</v>
      </c>
      <c r="E113" s="41">
        <v>78</v>
      </c>
      <c r="F113" s="41">
        <v>223</v>
      </c>
      <c r="G113" s="41">
        <v>41</v>
      </c>
      <c r="H113" s="41">
        <v>54</v>
      </c>
      <c r="I113" s="41">
        <v>30</v>
      </c>
      <c r="J113" s="41">
        <v>98</v>
      </c>
    </row>
    <row r="114" spans="1:10" ht="15" hidden="1" customHeight="1" x14ac:dyDescent="0.15">
      <c r="A114" s="13"/>
      <c r="B114" s="14" t="s">
        <v>8</v>
      </c>
      <c r="C114" s="41">
        <v>55</v>
      </c>
      <c r="D114" s="41">
        <v>32</v>
      </c>
      <c r="E114" s="41">
        <v>23</v>
      </c>
      <c r="F114" s="41">
        <v>55</v>
      </c>
      <c r="G114" s="41">
        <v>5</v>
      </c>
      <c r="H114" s="41">
        <v>15</v>
      </c>
      <c r="I114" s="41">
        <v>4</v>
      </c>
      <c r="J114" s="41">
        <v>31</v>
      </c>
    </row>
    <row r="115" spans="1:10" ht="15" hidden="1" customHeight="1" x14ac:dyDescent="0.15">
      <c r="A115" s="3" t="s">
        <v>82</v>
      </c>
      <c r="B115" s="5" t="s">
        <v>107</v>
      </c>
      <c r="C115" s="41">
        <v>20</v>
      </c>
      <c r="D115" s="41">
        <v>13</v>
      </c>
      <c r="E115" s="41">
        <v>7</v>
      </c>
      <c r="F115" s="41">
        <v>20</v>
      </c>
      <c r="G115" s="41">
        <v>3</v>
      </c>
      <c r="H115" s="41">
        <v>6</v>
      </c>
      <c r="I115" s="41">
        <v>1</v>
      </c>
      <c r="J115" s="41">
        <v>10</v>
      </c>
    </row>
    <row r="116" spans="1:10" ht="15" hidden="1" customHeight="1" x14ac:dyDescent="0.15">
      <c r="A116" s="3"/>
      <c r="B116" s="5" t="s">
        <v>333</v>
      </c>
      <c r="C116" s="41">
        <f>C115+C117</f>
        <v>103</v>
      </c>
      <c r="D116" s="41">
        <f t="shared" ref="D116:J116" si="45">D115+D117</f>
        <v>59</v>
      </c>
      <c r="E116" s="41">
        <f t="shared" si="45"/>
        <v>44</v>
      </c>
      <c r="F116" s="41">
        <f t="shared" si="45"/>
        <v>103</v>
      </c>
      <c r="G116" s="41">
        <f t="shared" si="45"/>
        <v>16</v>
      </c>
      <c r="H116" s="41">
        <f t="shared" si="45"/>
        <v>19</v>
      </c>
      <c r="I116" s="41">
        <f t="shared" si="45"/>
        <v>15</v>
      </c>
      <c r="J116" s="41">
        <f t="shared" si="45"/>
        <v>53</v>
      </c>
    </row>
    <row r="117" spans="1:10" ht="15" hidden="1" customHeight="1" x14ac:dyDescent="0.15">
      <c r="A117" s="3" t="s">
        <v>80</v>
      </c>
      <c r="B117" s="5" t="s">
        <v>29</v>
      </c>
      <c r="C117" s="41">
        <v>83</v>
      </c>
      <c r="D117" s="41">
        <v>46</v>
      </c>
      <c r="E117" s="41">
        <v>37</v>
      </c>
      <c r="F117" s="41">
        <v>83</v>
      </c>
      <c r="G117" s="41">
        <v>13</v>
      </c>
      <c r="H117" s="41">
        <v>13</v>
      </c>
      <c r="I117" s="41">
        <v>14</v>
      </c>
      <c r="J117" s="41">
        <v>43</v>
      </c>
    </row>
    <row r="118" spans="1:10" ht="15" hidden="1" customHeight="1" x14ac:dyDescent="0.15">
      <c r="A118" s="3" t="s">
        <v>81</v>
      </c>
      <c r="B118" s="5" t="s">
        <v>30</v>
      </c>
      <c r="C118" s="41">
        <v>141</v>
      </c>
      <c r="D118" s="41">
        <v>81</v>
      </c>
      <c r="E118" s="41">
        <v>60</v>
      </c>
      <c r="F118" s="41">
        <v>141</v>
      </c>
      <c r="G118" s="41">
        <v>18</v>
      </c>
      <c r="H118" s="41">
        <v>23</v>
      </c>
      <c r="I118" s="41">
        <v>18</v>
      </c>
      <c r="J118" s="41">
        <v>82</v>
      </c>
    </row>
    <row r="119" spans="1:10" ht="15" hidden="1" customHeight="1" x14ac:dyDescent="0.15">
      <c r="A119" s="3"/>
      <c r="B119" s="5" t="s">
        <v>31</v>
      </c>
      <c r="C119" s="41">
        <v>213</v>
      </c>
      <c r="D119" s="41">
        <v>132</v>
      </c>
      <c r="E119" s="41">
        <v>81</v>
      </c>
      <c r="F119" s="41">
        <v>213</v>
      </c>
      <c r="G119" s="41">
        <v>34</v>
      </c>
      <c r="H119" s="41">
        <v>56</v>
      </c>
      <c r="I119" s="41">
        <v>32</v>
      </c>
      <c r="J119" s="41">
        <v>91</v>
      </c>
    </row>
    <row r="120" spans="1:10" ht="15" hidden="1" customHeight="1" x14ac:dyDescent="0.15">
      <c r="A120" s="3"/>
      <c r="B120" s="5" t="s">
        <v>32</v>
      </c>
      <c r="C120" s="41">
        <v>156</v>
      </c>
      <c r="D120" s="41">
        <v>91</v>
      </c>
      <c r="E120" s="41">
        <v>65</v>
      </c>
      <c r="F120" s="41">
        <v>156</v>
      </c>
      <c r="G120" s="41">
        <v>39</v>
      </c>
      <c r="H120" s="41">
        <v>32</v>
      </c>
      <c r="I120" s="41">
        <v>18</v>
      </c>
      <c r="J120" s="41">
        <v>67</v>
      </c>
    </row>
    <row r="121" spans="1:10" ht="15" hidden="1" customHeight="1" x14ac:dyDescent="0.15">
      <c r="A121" s="3"/>
      <c r="B121" s="5" t="s">
        <v>33</v>
      </c>
      <c r="C121" s="41">
        <v>207</v>
      </c>
      <c r="D121" s="41">
        <v>133</v>
      </c>
      <c r="E121" s="41">
        <v>74</v>
      </c>
      <c r="F121" s="41">
        <v>207</v>
      </c>
      <c r="G121" s="41">
        <v>46</v>
      </c>
      <c r="H121" s="41">
        <v>38</v>
      </c>
      <c r="I121" s="41">
        <v>28</v>
      </c>
      <c r="J121" s="41">
        <v>95</v>
      </c>
    </row>
    <row r="122" spans="1:10" ht="15" hidden="1" customHeight="1" x14ac:dyDescent="0.15">
      <c r="A122" s="3"/>
      <c r="B122" s="5" t="s">
        <v>34</v>
      </c>
      <c r="C122" s="41">
        <v>70</v>
      </c>
      <c r="D122" s="41">
        <v>45</v>
      </c>
      <c r="E122" s="41">
        <v>25</v>
      </c>
      <c r="F122" s="41">
        <v>70</v>
      </c>
      <c r="G122" s="41">
        <v>13</v>
      </c>
      <c r="H122" s="41">
        <v>16</v>
      </c>
      <c r="I122" s="41">
        <v>10</v>
      </c>
      <c r="J122" s="41">
        <v>31</v>
      </c>
    </row>
    <row r="123" spans="1:10" ht="15" hidden="1" customHeight="1" x14ac:dyDescent="0.15">
      <c r="A123" s="13"/>
      <c r="B123" s="14" t="s">
        <v>16</v>
      </c>
      <c r="C123" s="41">
        <v>258</v>
      </c>
      <c r="D123" s="41">
        <v>132</v>
      </c>
      <c r="E123" s="41">
        <v>126</v>
      </c>
      <c r="F123" s="41">
        <v>258</v>
      </c>
      <c r="G123" s="41">
        <v>33</v>
      </c>
      <c r="H123" s="41">
        <v>55</v>
      </c>
      <c r="I123" s="41">
        <v>33</v>
      </c>
      <c r="J123" s="41">
        <v>137</v>
      </c>
    </row>
    <row r="124" spans="1:10" ht="15" hidden="1" customHeight="1" x14ac:dyDescent="0.15">
      <c r="A124" s="2" t="s">
        <v>83</v>
      </c>
      <c r="B124" s="12" t="s">
        <v>107</v>
      </c>
      <c r="C124" s="41">
        <v>175</v>
      </c>
      <c r="D124" s="41">
        <v>104</v>
      </c>
      <c r="E124" s="41">
        <v>71</v>
      </c>
      <c r="F124" s="41">
        <v>175</v>
      </c>
      <c r="G124" s="41">
        <v>18</v>
      </c>
      <c r="H124" s="41">
        <v>39</v>
      </c>
      <c r="I124" s="41">
        <v>19</v>
      </c>
      <c r="J124" s="41">
        <v>99</v>
      </c>
    </row>
    <row r="125" spans="1:10" ht="15" hidden="1" customHeight="1" x14ac:dyDescent="0.15">
      <c r="A125" s="3"/>
      <c r="B125" s="5" t="s">
        <v>333</v>
      </c>
      <c r="C125" s="41">
        <f>C124+C126</f>
        <v>459</v>
      </c>
      <c r="D125" s="41">
        <f t="shared" ref="D125:J125" si="46">D124+D126</f>
        <v>255</v>
      </c>
      <c r="E125" s="41">
        <f t="shared" si="46"/>
        <v>204</v>
      </c>
      <c r="F125" s="41">
        <f t="shared" si="46"/>
        <v>459</v>
      </c>
      <c r="G125" s="41">
        <f t="shared" si="46"/>
        <v>78</v>
      </c>
      <c r="H125" s="41">
        <f t="shared" si="46"/>
        <v>84</v>
      </c>
      <c r="I125" s="41">
        <f t="shared" si="46"/>
        <v>63</v>
      </c>
      <c r="J125" s="41">
        <f t="shared" si="46"/>
        <v>234</v>
      </c>
    </row>
    <row r="126" spans="1:10" ht="15" hidden="1" customHeight="1" x14ac:dyDescent="0.15">
      <c r="A126" s="226" t="s">
        <v>84</v>
      </c>
      <c r="B126" s="5" t="s">
        <v>29</v>
      </c>
      <c r="C126" s="41">
        <v>284</v>
      </c>
      <c r="D126" s="41">
        <v>151</v>
      </c>
      <c r="E126" s="41">
        <v>133</v>
      </c>
      <c r="F126" s="41">
        <v>284</v>
      </c>
      <c r="G126" s="41">
        <v>60</v>
      </c>
      <c r="H126" s="41">
        <v>45</v>
      </c>
      <c r="I126" s="41">
        <v>44</v>
      </c>
      <c r="J126" s="41">
        <v>135</v>
      </c>
    </row>
    <row r="127" spans="1:10" ht="15" hidden="1" customHeight="1" x14ac:dyDescent="0.15">
      <c r="A127" s="226"/>
      <c r="B127" s="5" t="s">
        <v>30</v>
      </c>
      <c r="C127" s="41">
        <v>216</v>
      </c>
      <c r="D127" s="41">
        <v>131</v>
      </c>
      <c r="E127" s="41">
        <v>85</v>
      </c>
      <c r="F127" s="41">
        <v>216</v>
      </c>
      <c r="G127" s="41">
        <v>37</v>
      </c>
      <c r="H127" s="41">
        <v>53</v>
      </c>
      <c r="I127" s="41">
        <v>30</v>
      </c>
      <c r="J127" s="41">
        <v>96</v>
      </c>
    </row>
    <row r="128" spans="1:10" ht="15" hidden="1" customHeight="1" x14ac:dyDescent="0.15">
      <c r="A128" s="3"/>
      <c r="B128" s="5" t="s">
        <v>31</v>
      </c>
      <c r="C128" s="41">
        <v>127</v>
      </c>
      <c r="D128" s="41">
        <v>81</v>
      </c>
      <c r="E128" s="41">
        <v>46</v>
      </c>
      <c r="F128" s="41">
        <v>127</v>
      </c>
      <c r="G128" s="41">
        <v>25</v>
      </c>
      <c r="H128" s="41">
        <v>27</v>
      </c>
      <c r="I128" s="41">
        <v>16</v>
      </c>
      <c r="J128" s="41">
        <v>59</v>
      </c>
    </row>
    <row r="129" spans="1:10" ht="15" hidden="1" customHeight="1" x14ac:dyDescent="0.15">
      <c r="A129" s="3"/>
      <c r="B129" s="5" t="s">
        <v>32</v>
      </c>
      <c r="C129" s="41">
        <v>67</v>
      </c>
      <c r="D129" s="41">
        <v>48</v>
      </c>
      <c r="E129" s="41">
        <v>19</v>
      </c>
      <c r="F129" s="41">
        <v>67</v>
      </c>
      <c r="G129" s="41">
        <v>20</v>
      </c>
      <c r="H129" s="41">
        <v>14</v>
      </c>
      <c r="I129" s="41">
        <v>6</v>
      </c>
      <c r="J129" s="41">
        <v>27</v>
      </c>
    </row>
    <row r="130" spans="1:10" ht="15" hidden="1" customHeight="1" x14ac:dyDescent="0.15">
      <c r="A130" s="3"/>
      <c r="B130" s="5" t="s">
        <v>33</v>
      </c>
      <c r="C130" s="41">
        <v>56</v>
      </c>
      <c r="D130" s="41">
        <v>39</v>
      </c>
      <c r="E130" s="41">
        <v>17</v>
      </c>
      <c r="F130" s="41">
        <v>56</v>
      </c>
      <c r="G130" s="41">
        <v>11</v>
      </c>
      <c r="H130" s="41">
        <v>13</v>
      </c>
      <c r="I130" s="41">
        <v>10</v>
      </c>
      <c r="J130" s="41">
        <v>22</v>
      </c>
    </row>
    <row r="131" spans="1:10" ht="15" hidden="1" customHeight="1" x14ac:dyDescent="0.15">
      <c r="A131" s="3"/>
      <c r="B131" s="5" t="s">
        <v>34</v>
      </c>
      <c r="C131" s="41">
        <v>20</v>
      </c>
      <c r="D131" s="41">
        <v>13</v>
      </c>
      <c r="E131" s="41">
        <v>7</v>
      </c>
      <c r="F131" s="41">
        <v>20</v>
      </c>
      <c r="G131" s="41">
        <v>5</v>
      </c>
      <c r="H131" s="41">
        <v>6</v>
      </c>
      <c r="I131" s="41">
        <v>2</v>
      </c>
      <c r="J131" s="41">
        <v>7</v>
      </c>
    </row>
    <row r="132" spans="1:10" ht="15" hidden="1" customHeight="1" x14ac:dyDescent="0.15">
      <c r="A132" s="8"/>
      <c r="B132" s="9" t="s">
        <v>16</v>
      </c>
      <c r="C132" s="41">
        <v>203</v>
      </c>
      <c r="D132" s="41">
        <v>106</v>
      </c>
      <c r="E132" s="41">
        <v>97</v>
      </c>
      <c r="F132" s="41">
        <v>203</v>
      </c>
      <c r="G132" s="41">
        <v>23</v>
      </c>
      <c r="H132" s="41">
        <v>42</v>
      </c>
      <c r="I132" s="41">
        <v>27</v>
      </c>
      <c r="J132" s="41">
        <v>111</v>
      </c>
    </row>
  </sheetData>
  <mergeCells count="7">
    <mergeCell ref="J2:J3"/>
    <mergeCell ref="A61:A64"/>
    <mergeCell ref="A126:A127"/>
    <mergeCell ref="D2:E2"/>
    <mergeCell ref="G2:G3"/>
    <mergeCell ref="H2:H3"/>
    <mergeCell ref="I2:I3"/>
  </mergeCells>
  <phoneticPr fontId="7"/>
  <conditionalFormatting sqref="A5:B5 K5:XFD5">
    <cfRule type="dataBar" priority="9">
      <dataBar>
        <cfvo type="min"/>
        <cfvo type="max"/>
        <color rgb="FF63C384"/>
      </dataBar>
      <extLst>
        <ext xmlns:x14="http://schemas.microsoft.com/office/spreadsheetml/2009/9/main" uri="{B025F937-C7B1-47D3-B67F-A62EFF666E3E}">
          <x14:id>{E13471FF-F5E3-4843-9F7D-361D9A678802}</x14:id>
        </ext>
      </extLst>
    </cfRule>
  </conditionalFormatting>
  <pageMargins left="0.39370078740157483" right="0.39370078740157483" top="0.6692913385826772" bottom="0.39370078740157483" header="0.31496062992125984" footer="0.19685039370078741"/>
  <pageSetup paperSize="9" scale="70" orientation="landscape" horizontalDpi="200" verticalDpi="200" r:id="rId1"/>
  <headerFooter alignWithMargins="0">
    <oddHeader>&amp;L １．配置医師の電話対応・駆けつけ対応に影響する要素
１－１．配置医師が電話対応・駆けつけ対応する施設の特徴</oddHeader>
  </headerFooter>
  <rowBreaks count="1" manualBreakCount="1">
    <brk id="49" max="16383" man="1"/>
  </rowBreaks>
  <ignoredErrors>
    <ignoredError sqref="C5" formula="1"/>
  </ignoredErrors>
  <extLst>
    <ext xmlns:x14="http://schemas.microsoft.com/office/spreadsheetml/2009/9/main" uri="{78C0D931-6437-407d-A8EE-F0AAD7539E65}">
      <x14:conditionalFormattings>
        <x14:conditionalFormatting xmlns:xm="http://schemas.microsoft.com/office/excel/2006/main">
          <x14:cfRule type="dataBar" id="{E13471FF-F5E3-4843-9F7D-361D9A678802}">
            <x14:dataBar minLength="0" maxLength="100" border="1" negativeBarBorderColorSameAsPositive="0">
              <x14:cfvo type="autoMin"/>
              <x14:cfvo type="autoMax"/>
              <x14:borderColor rgb="FF63C384"/>
              <x14:negativeFillColor rgb="FFFF0000"/>
              <x14:negativeBorderColor rgb="FFFF0000"/>
              <x14:axisColor rgb="FF000000"/>
            </x14:dataBar>
          </x14:cfRule>
          <xm:sqref>A5:B5 K5:XFD5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8"/>
  <sheetViews>
    <sheetView showGridLines="0" zoomScaleNormal="100" workbookViewId="0"/>
  </sheetViews>
  <sheetFormatPr defaultColWidth="8" defaultRowHeight="15" customHeight="1" x14ac:dyDescent="0.15"/>
  <cols>
    <col min="1" max="1" width="36.5703125" style="1" customWidth="1"/>
    <col min="2" max="2" width="8.7109375" style="1" customWidth="1"/>
    <col min="3" max="9" width="11.140625" style="1" customWidth="1"/>
    <col min="10" max="16384" width="8" style="1"/>
  </cols>
  <sheetData>
    <row r="1" spans="1:9" ht="15" customHeight="1" x14ac:dyDescent="0.15">
      <c r="C1" s="1" t="s">
        <v>58</v>
      </c>
    </row>
    <row r="2" spans="1:9" ht="24.95" customHeight="1" x14ac:dyDescent="0.15">
      <c r="A2" s="2"/>
      <c r="B2" s="26"/>
      <c r="C2" s="27" t="s">
        <v>1</v>
      </c>
      <c r="D2" s="219" t="s">
        <v>108</v>
      </c>
      <c r="E2" s="220"/>
      <c r="F2" s="219" t="s">
        <v>63</v>
      </c>
      <c r="G2" s="220"/>
      <c r="H2" s="219" t="s">
        <v>64</v>
      </c>
      <c r="I2" s="220"/>
    </row>
    <row r="3" spans="1:9" s="34" customFormat="1" ht="12.95" customHeight="1" x14ac:dyDescent="0.15">
      <c r="A3" s="29"/>
      <c r="B3" s="60"/>
      <c r="C3" s="31"/>
      <c r="D3" s="61" t="s">
        <v>59</v>
      </c>
      <c r="E3" s="62" t="s">
        <v>60</v>
      </c>
      <c r="F3" s="61" t="s">
        <v>59</v>
      </c>
      <c r="G3" s="62" t="s">
        <v>60</v>
      </c>
      <c r="H3" s="61" t="s">
        <v>59</v>
      </c>
      <c r="I3" s="62" t="s">
        <v>60</v>
      </c>
    </row>
    <row r="4" spans="1:9" ht="15" customHeight="1" x14ac:dyDescent="0.15">
      <c r="A4" s="35" t="s">
        <v>0</v>
      </c>
      <c r="B4" s="36"/>
      <c r="C4" s="15">
        <f t="shared" ref="C4:I4" si="0">C15</f>
        <v>1148</v>
      </c>
      <c r="D4" s="72">
        <f t="shared" si="0"/>
        <v>673</v>
      </c>
      <c r="E4" s="63">
        <f t="shared" si="0"/>
        <v>475</v>
      </c>
      <c r="F4" s="72">
        <f t="shared" si="0"/>
        <v>869</v>
      </c>
      <c r="G4" s="63">
        <f t="shared" si="0"/>
        <v>279</v>
      </c>
      <c r="H4" s="72">
        <f t="shared" si="0"/>
        <v>711</v>
      </c>
      <c r="I4" s="63">
        <f t="shared" si="0"/>
        <v>437</v>
      </c>
    </row>
    <row r="5" spans="1:9" ht="15" customHeight="1" x14ac:dyDescent="0.15">
      <c r="A5" s="13"/>
      <c r="B5" s="37"/>
      <c r="C5" s="38"/>
      <c r="D5" s="73">
        <f t="shared" ref="D5:I5" si="1">D4/$C4*100</f>
        <v>58.623693379790943</v>
      </c>
      <c r="E5" s="22">
        <f t="shared" si="1"/>
        <v>41.376306620209057</v>
      </c>
      <c r="F5" s="73">
        <f t="shared" si="1"/>
        <v>75.696864111498257</v>
      </c>
      <c r="G5" s="22">
        <f t="shared" si="1"/>
        <v>24.303135888501743</v>
      </c>
      <c r="H5" s="73">
        <f t="shared" si="1"/>
        <v>61.933797909407659</v>
      </c>
      <c r="I5" s="22">
        <f t="shared" si="1"/>
        <v>38.066202090592334</v>
      </c>
    </row>
    <row r="6" spans="1:9" ht="15" customHeight="1" x14ac:dyDescent="0.15">
      <c r="A6" s="2" t="s">
        <v>335</v>
      </c>
      <c r="B6" s="12" t="s">
        <v>21</v>
      </c>
      <c r="C6" s="15">
        <f>C17</f>
        <v>738</v>
      </c>
      <c r="D6" s="74">
        <f t="shared" ref="D6:I11" si="2">IF($C6=0,0,D17/$C6*100)</f>
        <v>73.035230352303529</v>
      </c>
      <c r="E6" s="25">
        <f t="shared" si="2"/>
        <v>26.964769647696478</v>
      </c>
      <c r="F6" s="74">
        <f t="shared" si="2"/>
        <v>79.403794037940372</v>
      </c>
      <c r="G6" s="25">
        <f t="shared" si="2"/>
        <v>20.596205962059621</v>
      </c>
      <c r="H6" s="74">
        <f t="shared" si="2"/>
        <v>68.292682926829272</v>
      </c>
      <c r="I6" s="25">
        <f t="shared" si="2"/>
        <v>31.707317073170731</v>
      </c>
    </row>
    <row r="7" spans="1:9" ht="15" customHeight="1" x14ac:dyDescent="0.15">
      <c r="A7" s="75" t="s">
        <v>109</v>
      </c>
      <c r="B7" s="14" t="s">
        <v>60</v>
      </c>
      <c r="C7" s="10">
        <f>C18</f>
        <v>410</v>
      </c>
      <c r="D7" s="73">
        <f t="shared" si="2"/>
        <v>32.682926829268297</v>
      </c>
      <c r="E7" s="22">
        <f t="shared" si="2"/>
        <v>67.317073170731717</v>
      </c>
      <c r="F7" s="73">
        <f t="shared" si="2"/>
        <v>69.024390243902431</v>
      </c>
      <c r="G7" s="22">
        <f t="shared" si="2"/>
        <v>30.975609756097562</v>
      </c>
      <c r="H7" s="73">
        <f t="shared" si="2"/>
        <v>50.487804878048777</v>
      </c>
      <c r="I7" s="22">
        <f t="shared" si="2"/>
        <v>49.512195121951223</v>
      </c>
    </row>
    <row r="8" spans="1:9" ht="15" customHeight="1" x14ac:dyDescent="0.15">
      <c r="A8" s="2" t="s">
        <v>336</v>
      </c>
      <c r="B8" s="12" t="s">
        <v>23</v>
      </c>
      <c r="C8" s="15">
        <f>C19</f>
        <v>829</v>
      </c>
      <c r="D8" s="74">
        <f t="shared" si="2"/>
        <v>61.761158021712902</v>
      </c>
      <c r="E8" s="25">
        <f t="shared" si="2"/>
        <v>38.238841978287091</v>
      </c>
      <c r="F8" s="74">
        <f t="shared" si="2"/>
        <v>85.162846803377562</v>
      </c>
      <c r="G8" s="25">
        <f t="shared" si="2"/>
        <v>14.837153196622438</v>
      </c>
      <c r="H8" s="74">
        <f t="shared" si="2"/>
        <v>66.948130277442701</v>
      </c>
      <c r="I8" s="25">
        <f t="shared" si="2"/>
        <v>33.051869722557299</v>
      </c>
    </row>
    <row r="9" spans="1:9" ht="15" customHeight="1" x14ac:dyDescent="0.15">
      <c r="A9" s="75" t="s">
        <v>63</v>
      </c>
      <c r="B9" s="14" t="s">
        <v>20</v>
      </c>
      <c r="C9" s="10">
        <f>C20</f>
        <v>319</v>
      </c>
      <c r="D9" s="73">
        <f t="shared" si="2"/>
        <v>50.470219435736674</v>
      </c>
      <c r="E9" s="22">
        <f t="shared" si="2"/>
        <v>49.529780564263319</v>
      </c>
      <c r="F9" s="73">
        <f t="shared" si="2"/>
        <v>51.097178683385579</v>
      </c>
      <c r="G9" s="22">
        <f t="shared" si="2"/>
        <v>48.902821316614421</v>
      </c>
      <c r="H9" s="73">
        <f t="shared" si="2"/>
        <v>48.902821316614421</v>
      </c>
      <c r="I9" s="22">
        <f t="shared" si="2"/>
        <v>51.097178683385579</v>
      </c>
    </row>
    <row r="10" spans="1:9" ht="15" customHeight="1" x14ac:dyDescent="0.15">
      <c r="A10" s="2" t="s">
        <v>337</v>
      </c>
      <c r="B10" s="12" t="s">
        <v>23</v>
      </c>
      <c r="C10" s="15">
        <f>C21</f>
        <v>739</v>
      </c>
      <c r="D10" s="74">
        <f t="shared" si="2"/>
        <v>64.411366711772672</v>
      </c>
      <c r="E10" s="25">
        <f t="shared" si="2"/>
        <v>35.588633288227335</v>
      </c>
      <c r="F10" s="74">
        <f t="shared" si="2"/>
        <v>80.784844384303113</v>
      </c>
      <c r="G10" s="25">
        <f t="shared" si="2"/>
        <v>19.215155615696887</v>
      </c>
      <c r="H10" s="74">
        <f t="shared" si="2"/>
        <v>79.16102841677943</v>
      </c>
      <c r="I10" s="25">
        <f t="shared" si="2"/>
        <v>20.83897158322057</v>
      </c>
    </row>
    <row r="11" spans="1:9" ht="15" customHeight="1" x14ac:dyDescent="0.15">
      <c r="A11" s="75" t="s">
        <v>64</v>
      </c>
      <c r="B11" s="9" t="s">
        <v>20</v>
      </c>
      <c r="C11" s="10">
        <f t="shared" ref="C11" si="3">C22</f>
        <v>409</v>
      </c>
      <c r="D11" s="73">
        <f t="shared" si="2"/>
        <v>48.166259168704158</v>
      </c>
      <c r="E11" s="22">
        <f t="shared" si="2"/>
        <v>51.833740831295842</v>
      </c>
      <c r="F11" s="73">
        <f t="shared" si="2"/>
        <v>66.503667481662589</v>
      </c>
      <c r="G11" s="22">
        <f t="shared" si="2"/>
        <v>33.496332518337404</v>
      </c>
      <c r="H11" s="73">
        <f t="shared" si="2"/>
        <v>30.806845965770169</v>
      </c>
      <c r="I11" s="22">
        <f t="shared" si="2"/>
        <v>69.193154034229835</v>
      </c>
    </row>
    <row r="15" spans="1:9" ht="15" hidden="1" customHeight="1" x14ac:dyDescent="0.15">
      <c r="A15" s="35" t="s">
        <v>0</v>
      </c>
      <c r="B15" s="36"/>
      <c r="C15" s="41">
        <v>1148</v>
      </c>
      <c r="D15" s="41">
        <v>673</v>
      </c>
      <c r="E15" s="41">
        <v>475</v>
      </c>
      <c r="F15" s="41">
        <v>869</v>
      </c>
      <c r="G15" s="41">
        <v>279</v>
      </c>
      <c r="H15" s="41">
        <v>711</v>
      </c>
      <c r="I15" s="41">
        <v>437</v>
      </c>
    </row>
    <row r="16" spans="1:9" ht="15" hidden="1" customHeight="1" x14ac:dyDescent="0.15">
      <c r="A16" s="13"/>
      <c r="B16" s="37"/>
      <c r="C16" s="41"/>
      <c r="D16" s="41"/>
      <c r="E16" s="41"/>
      <c r="F16" s="41"/>
      <c r="G16" s="41"/>
      <c r="H16" s="41"/>
      <c r="I16" s="41"/>
    </row>
    <row r="17" spans="1:9" ht="15" hidden="1" customHeight="1" x14ac:dyDescent="0.15">
      <c r="A17" s="2" t="s">
        <v>110</v>
      </c>
      <c r="B17" s="12" t="s">
        <v>21</v>
      </c>
      <c r="C17" s="41">
        <v>738</v>
      </c>
      <c r="D17" s="41">
        <v>539</v>
      </c>
      <c r="E17" s="41">
        <v>199</v>
      </c>
      <c r="F17" s="41">
        <v>586</v>
      </c>
      <c r="G17" s="41">
        <v>152</v>
      </c>
      <c r="H17" s="41">
        <v>504</v>
      </c>
      <c r="I17" s="41">
        <v>234</v>
      </c>
    </row>
    <row r="18" spans="1:9" ht="15" hidden="1" customHeight="1" x14ac:dyDescent="0.15">
      <c r="A18" s="75" t="s">
        <v>108</v>
      </c>
      <c r="B18" s="14" t="s">
        <v>60</v>
      </c>
      <c r="C18" s="41">
        <v>410</v>
      </c>
      <c r="D18" s="41">
        <v>134</v>
      </c>
      <c r="E18" s="41">
        <v>276</v>
      </c>
      <c r="F18" s="41">
        <v>283</v>
      </c>
      <c r="G18" s="41">
        <v>127</v>
      </c>
      <c r="H18" s="41">
        <v>207</v>
      </c>
      <c r="I18" s="41">
        <v>203</v>
      </c>
    </row>
    <row r="19" spans="1:9" ht="15" hidden="1" customHeight="1" x14ac:dyDescent="0.15">
      <c r="A19" s="3" t="s">
        <v>111</v>
      </c>
      <c r="B19" s="5" t="s">
        <v>23</v>
      </c>
      <c r="C19" s="41">
        <v>829</v>
      </c>
      <c r="D19" s="41">
        <v>512</v>
      </c>
      <c r="E19" s="41">
        <v>317</v>
      </c>
      <c r="F19" s="41">
        <v>706</v>
      </c>
      <c r="G19" s="41">
        <v>123</v>
      </c>
      <c r="H19" s="41">
        <v>555</v>
      </c>
      <c r="I19" s="41">
        <v>274</v>
      </c>
    </row>
    <row r="20" spans="1:9" ht="15" hidden="1" customHeight="1" x14ac:dyDescent="0.15">
      <c r="A20" s="75" t="s">
        <v>112</v>
      </c>
      <c r="B20" s="14" t="s">
        <v>20</v>
      </c>
      <c r="C20" s="41">
        <v>319</v>
      </c>
      <c r="D20" s="41">
        <v>161</v>
      </c>
      <c r="E20" s="41">
        <v>158</v>
      </c>
      <c r="F20" s="41">
        <v>163</v>
      </c>
      <c r="G20" s="41">
        <v>156</v>
      </c>
      <c r="H20" s="41">
        <v>156</v>
      </c>
      <c r="I20" s="41">
        <v>163</v>
      </c>
    </row>
    <row r="21" spans="1:9" ht="15" hidden="1" customHeight="1" x14ac:dyDescent="0.15">
      <c r="A21" s="3" t="s">
        <v>113</v>
      </c>
      <c r="B21" s="5" t="s">
        <v>23</v>
      </c>
      <c r="C21" s="41">
        <v>739</v>
      </c>
      <c r="D21" s="41">
        <v>476</v>
      </c>
      <c r="E21" s="41">
        <v>263</v>
      </c>
      <c r="F21" s="41">
        <v>597</v>
      </c>
      <c r="G21" s="41">
        <v>142</v>
      </c>
      <c r="H21" s="41">
        <v>585</v>
      </c>
      <c r="I21" s="41">
        <v>154</v>
      </c>
    </row>
    <row r="22" spans="1:9" ht="11.25" hidden="1" x14ac:dyDescent="0.15">
      <c r="A22" s="75" t="s">
        <v>64</v>
      </c>
      <c r="B22" s="9" t="s">
        <v>20</v>
      </c>
      <c r="C22" s="41">
        <v>409</v>
      </c>
      <c r="D22" s="41">
        <v>197</v>
      </c>
      <c r="E22" s="41">
        <v>212</v>
      </c>
      <c r="F22" s="41">
        <v>272</v>
      </c>
      <c r="G22" s="41">
        <v>137</v>
      </c>
      <c r="H22" s="41">
        <v>126</v>
      </c>
      <c r="I22" s="41">
        <v>283</v>
      </c>
    </row>
    <row r="23" spans="1:9" ht="15" hidden="1" customHeight="1" x14ac:dyDescent="0.15"/>
    <row r="24" spans="1:9" ht="15" hidden="1" customHeight="1" x14ac:dyDescent="0.15"/>
    <row r="25" spans="1:9" ht="15" hidden="1" customHeight="1" x14ac:dyDescent="0.15"/>
    <row r="26" spans="1:9" ht="15" hidden="1" customHeight="1" x14ac:dyDescent="0.15"/>
    <row r="27" spans="1:9" ht="15" hidden="1" customHeight="1" x14ac:dyDescent="0.15"/>
    <row r="28" spans="1:9" ht="15" hidden="1" customHeight="1" x14ac:dyDescent="0.15"/>
  </sheetData>
  <mergeCells count="3">
    <mergeCell ref="D2:E2"/>
    <mergeCell ref="F2:G2"/>
    <mergeCell ref="H2:I2"/>
  </mergeCells>
  <phoneticPr fontId="7"/>
  <conditionalFormatting sqref="A5:C5 J5:XFD5">
    <cfRule type="dataBar" priority="1">
      <dataBar>
        <cfvo type="min"/>
        <cfvo type="max"/>
        <color rgb="FF63C384"/>
      </dataBar>
      <extLst>
        <ext xmlns:x14="http://schemas.microsoft.com/office/spreadsheetml/2009/9/main" uri="{B025F937-C7B1-47D3-B67F-A62EFF666E3E}">
          <x14:id>{E8307852-4461-42CE-96EE-B6D21CCC7E30}</x14:id>
        </ext>
      </extLst>
    </cfRule>
  </conditionalFormatting>
  <pageMargins left="0.39370078740157483" right="0.39370078740157483" top="0.6692913385826772" bottom="0.39370078740157483" header="0.31496062992125984" footer="0.19685039370078741"/>
  <pageSetup paperSize="9" scale="75" orientation="landscape" horizontalDpi="200" verticalDpi="200" r:id="rId1"/>
  <headerFooter alignWithMargins="0">
    <oddHeader>&amp;L １．配置医師の電話対応・駆けつけ対応に影響する要素
１－１．配置医師が電話対応・駆けつけ対応する施設の特徴</oddHeader>
  </headerFooter>
  <extLst>
    <ext xmlns:x14="http://schemas.microsoft.com/office/spreadsheetml/2009/9/main" uri="{78C0D931-6437-407d-A8EE-F0AAD7539E65}">
      <x14:conditionalFormattings>
        <x14:conditionalFormatting xmlns:xm="http://schemas.microsoft.com/office/excel/2006/main">
          <x14:cfRule type="dataBar" id="{E8307852-4461-42CE-96EE-B6D21CCC7E30}">
            <x14:dataBar minLength="0" maxLength="100" border="1" negativeBarBorderColorSameAsPositive="0">
              <x14:cfvo type="autoMin"/>
              <x14:cfvo type="autoMax"/>
              <x14:borderColor rgb="FF63C384"/>
              <x14:negativeFillColor rgb="FFFF0000"/>
              <x14:negativeBorderColor rgb="FFFF0000"/>
              <x14:axisColor rgb="FF000000"/>
            </x14:dataBar>
          </x14:cfRule>
          <xm:sqref>A5:C5 J5:XFD5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31</vt:i4>
      </vt:variant>
    </vt:vector>
  </HeadingPairs>
  <TitlesOfParts>
    <vt:vector size="48" baseType="lpstr">
      <vt:lpstr>Index_前提</vt:lpstr>
      <vt:lpstr>Index_参考</vt:lpstr>
      <vt:lpstr>Index_施設</vt:lpstr>
      <vt:lpstr>前提</vt:lpstr>
      <vt:lpstr>(参考)時間数と報酬の関係性</vt:lpstr>
      <vt:lpstr>(参考)報酬と役割の関係性</vt:lpstr>
      <vt:lpstr>1-0</vt:lpstr>
      <vt:lpstr>1-1-1~1-1-3</vt:lpstr>
      <vt:lpstr>1-1-4</vt:lpstr>
      <vt:lpstr>1-2</vt:lpstr>
      <vt:lpstr>1-3-1</vt:lpstr>
      <vt:lpstr>1-3-2</vt:lpstr>
      <vt:lpstr>1-3-3</vt:lpstr>
      <vt:lpstr>1-4</vt:lpstr>
      <vt:lpstr>2-1~2-7</vt:lpstr>
      <vt:lpstr>3-1~3-7</vt:lpstr>
      <vt:lpstr>4-1~4-10</vt:lpstr>
      <vt:lpstr>'(参考)時間数と報酬の関係性'!Print_Area</vt:lpstr>
      <vt:lpstr>'(参考)報酬と役割の関係性'!Print_Area</vt:lpstr>
      <vt:lpstr>'1-0'!Print_Area</vt:lpstr>
      <vt:lpstr>'1-1-1~1-1-3'!Print_Area</vt:lpstr>
      <vt:lpstr>'1-1-4'!Print_Area</vt:lpstr>
      <vt:lpstr>'1-2'!Print_Area</vt:lpstr>
      <vt:lpstr>'1-3-1'!Print_Area</vt:lpstr>
      <vt:lpstr>'1-3-2'!Print_Area</vt:lpstr>
      <vt:lpstr>'1-3-3'!Print_Area</vt:lpstr>
      <vt:lpstr>'1-4'!Print_Area</vt:lpstr>
      <vt:lpstr>'2-1~2-7'!Print_Area</vt:lpstr>
      <vt:lpstr>'3-1~3-7'!Print_Area</vt:lpstr>
      <vt:lpstr>'4-1~4-10'!Print_Area</vt:lpstr>
      <vt:lpstr>Index_参考!Print_Area</vt:lpstr>
      <vt:lpstr>Index_施設!Print_Area</vt:lpstr>
      <vt:lpstr>Index_前提!Print_Area</vt:lpstr>
      <vt:lpstr>前提!Print_Area</vt:lpstr>
      <vt:lpstr>'(参考)時間数と報酬の関係性'!Print_Titles</vt:lpstr>
      <vt:lpstr>'(参考)報酬と役割の関係性'!Print_Titles</vt:lpstr>
      <vt:lpstr>'1-0'!Print_Titles</vt:lpstr>
      <vt:lpstr>'1-1-1~1-1-3'!Print_Titles</vt:lpstr>
      <vt:lpstr>'1-1-4'!Print_Titles</vt:lpstr>
      <vt:lpstr>'1-2'!Print_Titles</vt:lpstr>
      <vt:lpstr>'1-3-1'!Print_Titles</vt:lpstr>
      <vt:lpstr>'1-3-2'!Print_Titles</vt:lpstr>
      <vt:lpstr>'1-3-3'!Print_Titles</vt:lpstr>
      <vt:lpstr>'1-4'!Print_Titles</vt:lpstr>
      <vt:lpstr>'2-1~2-7'!Print_Titles</vt:lpstr>
      <vt:lpstr>'3-1~3-7'!Print_Titles</vt:lpstr>
      <vt:lpstr>'4-1~4-10'!Print_Titles</vt:lpstr>
      <vt:lpstr>前提!Print_Titles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2023-04-04T00:24:47Z</cp:lastPrinted>
  <dcterms:created xsi:type="dcterms:W3CDTF">2006-05-27T14:09:52Z</dcterms:created>
  <dcterms:modified xsi:type="dcterms:W3CDTF">2023-04-04T09:56:31Z</dcterms:modified>
</cp:coreProperties>
</file>