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showObjects="placeholders" defaultThemeVersion="124226"/>
  <mc:AlternateContent xmlns:mc="http://schemas.openxmlformats.org/markup-compatibility/2006">
    <mc:Choice Requires="x15">
      <x15ac:absPath xmlns:x15ac="http://schemas.microsoft.com/office/spreadsheetml/2010/11/ac" url="C:\Users\atranfagli002\Documents\A-Publications\Tax Publications\Car Guide\2020\WEB\"/>
    </mc:Choice>
  </mc:AlternateContent>
  <xr:revisionPtr revIDLastSave="0" documentId="8_{985C12A6-E8C2-4048-8EFA-33C9FC255D86}" xr6:coauthVersionLast="44" xr6:coauthVersionMax="44" xr10:uidLastSave="{00000000-0000-0000-0000-000000000000}"/>
  <bookViews>
    <workbookView xWindow="-108" yWindow="-108" windowWidth="23256" windowHeight="12576" tabRatio="764" firstSheet="1" activeTab="1" xr2:uid="{00000000-000D-0000-FFFF-FFFF00000000}"/>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62913"/>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N21" i="33" s="1"/>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M13" i="32" s="1"/>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5" i="31" s="1"/>
  <c r="BK15" i="31" s="1"/>
  <c r="BL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L13" i="30" s="1"/>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M13" i="29" s="1"/>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K14" i="28" s="1"/>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L14" i="27" s="1"/>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K13" i="14" s="1"/>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I15" i="25" s="1"/>
  <c r="H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H40" i="25" s="1"/>
  <c r="G40" i="25"/>
  <c r="J40" i="25"/>
  <c r="A41" i="25"/>
  <c r="F41" i="25"/>
  <c r="G41" i="25"/>
  <c r="J41" i="25"/>
  <c r="A42" i="25"/>
  <c r="F42" i="25"/>
  <c r="G42" i="25"/>
  <c r="J42" i="25"/>
  <c r="A43" i="25"/>
  <c r="F43" i="25"/>
  <c r="I43" i="25" s="1"/>
  <c r="G43" i="25"/>
  <c r="J43" i="25"/>
  <c r="A44" i="25"/>
  <c r="F44" i="25"/>
  <c r="I44" i="25" s="1"/>
  <c r="H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H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H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H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H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BC41" i="13"/>
  <c r="BG41" i="13"/>
  <c r="BB41" i="13"/>
  <c r="BF41" i="13"/>
  <c r="AX41" i="13"/>
  <c r="AY41" i="13"/>
  <c r="E117" i="25" l="1"/>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A38" i="13"/>
  <c r="AE26" i="13"/>
  <c r="BD37" i="13"/>
  <c r="BA39" i="13"/>
  <c r="AY39" i="13"/>
  <c r="BG37" i="13"/>
  <c r="AX31" i="13"/>
  <c r="BH40" i="13"/>
  <c r="BF39" i="13"/>
  <c r="BD40" i="13"/>
  <c r="AZ40" i="13"/>
  <c r="BE40" i="13"/>
  <c r="BF38" i="13"/>
  <c r="BI40" i="13"/>
  <c r="AE33" i="13"/>
  <c r="AE32" i="13"/>
  <c r="AE35" i="13"/>
  <c r="BI39" i="13"/>
  <c r="BF37" i="13"/>
  <c r="BF40" i="13"/>
  <c r="BH38" i="13"/>
  <c r="BA40" i="13"/>
  <c r="AE28" i="13"/>
  <c r="AY37" i="13"/>
  <c r="BE39" i="13"/>
  <c r="BB37" i="13"/>
  <c r="BD41" i="13"/>
  <c r="BI38" i="13"/>
  <c r="BC37" i="13"/>
  <c r="BD39" i="13"/>
  <c r="BH39" i="13"/>
  <c r="AZ38" i="13"/>
  <c r="BE38" i="13"/>
  <c r="AZ39" i="13"/>
  <c r="BD38" i="13"/>
  <c r="AX37" i="13"/>
  <c r="M8" i="35" l="1"/>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B38" i="13"/>
  <c r="BE10" i="13"/>
  <c r="AE27" i="13"/>
  <c r="BA41" i="13"/>
  <c r="AV10" i="13"/>
  <c r="BD10" i="13"/>
  <c r="BE41" i="13"/>
  <c r="BC39" i="13"/>
  <c r="AE31" i="13"/>
  <c r="AX40" i="13"/>
  <c r="BD31" i="13"/>
  <c r="AY38" i="13"/>
  <c r="BC38" i="13"/>
  <c r="AX10" i="13"/>
  <c r="BF31" i="13"/>
  <c r="AW41" i="13"/>
  <c r="AE25" i="13"/>
  <c r="AZ31" i="13"/>
  <c r="BG10" i="13"/>
  <c r="BC31" i="13"/>
  <c r="BC32" i="13"/>
  <c r="BB10" i="13"/>
  <c r="AY31" i="13"/>
  <c r="AE34" i="13"/>
  <c r="BC10" i="13"/>
  <c r="BA37" i="13"/>
  <c r="BE37" i="13"/>
  <c r="BG39" i="13"/>
  <c r="BB39" i="13"/>
  <c r="BF10" i="13"/>
  <c r="BA31" i="13"/>
  <c r="AZ41" i="13"/>
  <c r="BB31" i="13"/>
  <c r="AE30" i="13"/>
  <c r="AW31" i="13"/>
  <c r="AZ10" i="13"/>
  <c r="AV41" i="13"/>
  <c r="AY10" i="13"/>
  <c r="BE31" i="13"/>
  <c r="BG32" i="13"/>
  <c r="BC40" i="13"/>
  <c r="AX38" i="13"/>
  <c r="AE29" i="13"/>
  <c r="AX39" i="13"/>
  <c r="BG31" i="13"/>
  <c r="AW37" i="13"/>
  <c r="AZ37" i="13"/>
  <c r="BG40" i="13"/>
  <c r="AW10" i="13"/>
  <c r="AY40" i="13"/>
  <c r="AV37" i="13"/>
  <c r="BB40" i="13"/>
  <c r="BG38" i="13"/>
  <c r="AV31" i="13"/>
  <c r="BA10" i="13"/>
  <c r="AE24" i="13"/>
  <c r="Z39" i="12" l="1"/>
  <c r="AD32" i="13"/>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F32" i="13"/>
  <c r="AW32" i="13"/>
  <c r="AZ32" i="13"/>
  <c r="BB32" i="13"/>
  <c r="BA32" i="13"/>
  <c r="BD32" i="13"/>
  <c r="AV32" i="13"/>
  <c r="BE32" i="13"/>
  <c r="AY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Z7" i="13"/>
  <c r="BB7" i="13"/>
  <c r="BC7" i="13"/>
  <c r="BA7" i="13"/>
  <c r="BG7" i="13"/>
  <c r="BD7" i="13"/>
  <c r="AY7" i="13"/>
  <c r="BF7" i="13"/>
  <c r="AX7" i="13"/>
  <c r="AX32" i="13"/>
  <c r="AW7" i="13"/>
  <c r="BE7" i="13"/>
  <c r="AV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D9" i="13"/>
  <c r="AY9" i="13"/>
  <c r="BC9" i="13"/>
  <c r="BG9" i="13"/>
  <c r="AV9" i="13"/>
  <c r="BE9" i="13"/>
  <c r="AX9" i="13"/>
  <c r="BF9" i="13"/>
  <c r="BA9" i="13"/>
  <c r="BB9" i="13"/>
  <c r="AZ9" i="13"/>
  <c r="AW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D33" i="13"/>
  <c r="AZ33" i="13"/>
  <c r="AV33" i="13"/>
  <c r="BE33" i="13"/>
  <c r="AY33" i="13"/>
  <c r="BC33" i="13"/>
  <c r="AW33" i="13"/>
  <c r="BB33" i="13"/>
  <c r="BC8" i="13"/>
  <c r="AV8" i="13"/>
  <c r="BF33" i="13"/>
  <c r="AX33" i="13"/>
  <c r="BG33" i="13"/>
  <c r="BA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BD8" i="13"/>
  <c r="BG8" i="13"/>
  <c r="AZ8" i="13"/>
  <c r="BF8" i="13"/>
  <c r="AW8" i="13"/>
  <c r="BB8" i="13"/>
  <c r="AY8" i="13"/>
  <c r="BE8" i="13"/>
  <c r="BA8" i="13"/>
  <c r="AX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<sst xmlns="http://schemas.openxmlformats.org/spreadsheetml/2006/main" count="1164" uniqueCount="459">
  <si>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</si>
  <si>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</si>
  <si>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</si>
  <si>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</si>
  <si>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</si>
  <si>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</si>
  <si>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</si>
  <si>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</si>
  <si>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</si>
  <si>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</si>
  <si>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</si>
  <si>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</si>
  <si>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</si>
  <si>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</si>
  <si>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</si>
  <si>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</si>
  <si>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</si>
  <si>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</si>
  <si>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</si>
  <si>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</si>
  <si>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</si>
  <si>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</si>
  <si>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</si>
  <si>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</si>
  <si>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</si>
  <si>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</si>
  <si>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</si>
  <si>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</si>
  <si>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</si>
  <si>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</si>
  <si>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</si>
  <si>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</si>
  <si>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</si>
  <si>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</si>
  <si>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</si>
  <si>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</si>
  <si>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</si>
  <si>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</si>
  <si>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</si>
  <si>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</si>
  <si>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</si>
  <si>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</si>
  <si>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</si>
  <si>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</si>
  <si>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</si>
  <si>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</si>
  <si>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</si>
  <si>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</si>
  <si>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</si>
  <si>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</si>
  <si>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</si>
  <si>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</si>
  <si>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</si>
  <si>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</si>
  <si>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</si>
  <si>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</si>
  <si>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</si>
  <si>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</si>
  <si>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</si>
  <si>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</si>
  <si>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</si>
  <si>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</si>
  <si>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</si>
  <si>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</si>
  <si>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</si>
  <si>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</si>
  <si>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</si>
  <si>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</si>
  <si>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</si>
  <si>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</si>
  <si>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</si>
  <si>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</si>
  <si>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</si>
  <si>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</si>
  <si>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</si>
  <si>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</si>
  <si>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</si>
  <si>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</si>
  <si>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</si>
  <si>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</si>
  <si>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</si>
  <si>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</si>
  <si>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</si>
  <si>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</si>
  <si>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</si>
  <si>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</si>
  <si>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</si>
  <si>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</si>
  <si>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</si>
  <si>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</si>
  <si>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</si>
  <si>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</si>
  <si>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</si>
  <si>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</si>
  <si>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</si>
  <si>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</si>
  <si>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</si>
  <si>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</si>
  <si>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</si>
  <si>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</si>
  <si>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</si>
  <si>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</si>
  <si>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</si>
  <si>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</si>
  <si>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</si>
  <si>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</si>
  <si>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</si>
  <si>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</si>
  <si>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</si>
  <si>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</si>
  <si>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</si>
  <si>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</si>
  <si>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</si>
  <si>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</si>
  <si>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</si>
  <si>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</si>
  <si>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</si>
  <si>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</si>
  <si>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</si>
  <si>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</si>
  <si>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</si>
  <si>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</si>
  <si>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</si>
  <si>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</si>
  <si>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</si>
  <si>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</si>
  <si>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</si>
  <si>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</si>
  <si>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</si>
  <si>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</si>
  <si>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</si>
  <si>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</si>
  <si>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</si>
  <si>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</si>
  <si>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</si>
  <si>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</si>
  <si>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</si>
  <si>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</si>
  <si>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</si>
  <si>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</si>
  <si>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</si>
  <si>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</si>
  <si>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</si>
  <si>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</si>
  <si>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</si>
  <si>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</si>
  <si>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</si>
  <si>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</si>
  <si>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</si>
  <si>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</si>
  <si>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</si>
  <si>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</si>
  <si>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</si>
  <si>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</si>
  <si>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</si>
  <si>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</si>
  <si>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</si>
  <si>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</si>
  <si>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</si>
  <si>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</si>
  <si>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</si>
  <si>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</si>
  <si>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</si>
  <si>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</si>
  <si>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</si>
  <si>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</si>
  <si>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</si>
  <si>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</si>
  <si>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</si>
  <si>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</si>
  <si>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</si>
  <si>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</si>
  <si>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</si>
  <si>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</si>
  <si>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</si>
  <si>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</si>
  <si>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</si>
  <si>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</si>
  <si>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</si>
  <si>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</si>
  <si>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</si>
  <si>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</si>
  <si>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</si>
  <si>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</si>
  <si>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</si>
  <si>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</si>
  <si>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</si>
  <si>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</si>
  <si>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</si>
  <si>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</si>
  <si>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</si>
  <si>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</si>
  <si>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</si>
  <si>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</si>
  <si>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</si>
  <si>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</si>
  <si>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</si>
  <si>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</si>
  <si>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</si>
  <si>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</si>
  <si>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</si>
  <si>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</si>
  <si>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</si>
  <si>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</si>
  <si>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</si>
  <si>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</si>
  <si>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</si>
  <si>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</si>
  <si>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</si>
  <si>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</si>
  <si>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</si>
  <si>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</si>
  <si>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</si>
  <si>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</si>
  <si>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</si>
  <si>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</si>
  <si>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</si>
  <si>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</si>
  <si>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</si>
  <si>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</si>
  <si>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</si>
  <si>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</si>
  <si>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</si>
  <si>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</si>
  <si>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</si>
  <si>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</si>
  <si>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</si>
  <si>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</si>
  <si>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</si>
  <si>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</si>
  <si>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</si>
  <si>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</si>
  <si>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</si>
  <si>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</si>
  <si>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</si>
  <si>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</si>
  <si>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</si>
  <si>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</si>
  <si>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</si>
  <si>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</si>
  <si>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</si>
  <si>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</si>
  <si>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</si>
  <si>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</si>
  <si>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</si>
  <si>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</si>
  <si>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</si>
  <si>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</si>
  <si>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</si>
  <si>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</si>
  <si>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</si>
  <si>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</si>
  <si>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</si>
  <si>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</si>
  <si>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</si>
  <si>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</si>
  <si>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</si>
  <si>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</si>
  <si>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</si>
  <si>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</si>
  <si>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</si>
  <si>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</si>
  <si>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</si>
  <si>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</si>
  <si>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</si>
  <si>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</si>
  <si>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</si>
  <si>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</si>
  <si>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</si>
  <si>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</si>
  <si>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</si>
  <si>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</si>
  <si>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</si>
  <si>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</si>
  <si>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</si>
  <si>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</si>
  <si>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</si>
  <si>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</si>
  <si>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</si>
  <si>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</si>
  <si>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</si>
  <si>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</si>
  <si>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</si>
  <si>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</si>
  <si>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</si>
  <si>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</si>
  <si>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</si>
  <si>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</si>
  <si>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</si>
  <si>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</si>
  <si>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</si>
  <si>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</si>
  <si>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</si>
  <si>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</si>
  <si>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</si>
  <si>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</si>
  <si>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</si>
  <si>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</si>
  <si>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</si>
  <si>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</si>
  <si>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</si>
  <si>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</si>
  <si>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</si>
  <si>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</si>
  <si>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</si>
  <si>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</si>
  <si>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</si>
  <si>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</si>
  <si>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</si>
  <si>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</si>
  <si>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</si>
  <si>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</si>
  <si>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</si>
  <si>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</si>
  <si>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</si>
  <si>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</si>
  <si>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</si>
  <si>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</si>
  <si>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</si>
  <si>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</si>
  <si>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</si>
  <si>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</si>
  <si>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</si>
  <si>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</si>
  <si>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</si>
  <si>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</si>
  <si>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</si>
  <si>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</si>
  <si>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</si>
  <si>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</si>
  <si>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</si>
  <si>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</si>
  <si>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</si>
  <si>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</si>
  <si>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</si>
  <si>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</si>
  <si>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</si>
  <si>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</si>
  <si>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</si>
  <si>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</si>
  <si>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</si>
  <si>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</si>
  <si>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</si>
  <si>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</si>
  <si>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</si>
  <si>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</si>
  <si>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</si>
  <si>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</si>
  <si>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</si>
  <si>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</si>
  <si>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</si>
  <si>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</si>
  <si>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</si>
  <si>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</si>
  <si>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</si>
  <si>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</si>
  <si>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</si>
  <si>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</si>
  <si>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</si>
  <si>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</si>
  <si>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</si>
  <si>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</si>
  <si>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</si>
  <si>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</si>
  <si>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</si>
  <si>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</si>
  <si>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</si>
  <si>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</si>
  <si>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</si>
  <si>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</si>
  <si>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</si>
  <si>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</si>
  <si>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</si>
  <si>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</si>
  <si>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</si>
  <si>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</si>
  <si>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</si>
  <si>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</si>
  <si>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</si>
  <si>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</si>
  <si>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</si>
  <si>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</si>
  <si>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</si>
  <si>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</si>
  <si>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</si>
  <si>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</si>
  <si>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</si>
  <si>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</si>
  <si>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</si>
  <si>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</si>
  <si>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</si>
  <si>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</si>
  <si>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</si>
  <si>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</si>
  <si>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</si>
  <si>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</si>
  <si>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</si>
  <si>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</si>
  <si>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</si>
  <si>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</si>
  <si>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</si>
  <si>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</si>
  <si>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</si>
  <si>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</si>
  <si>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</si>
  <si>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</si>
  <si>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</si>
  <si>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</si>
  <si>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</si>
  <si>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</si>
  <si>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</si>
  <si>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</si>
  <si>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</si>
  <si>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</si>
  <si>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</si>
  <si>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</si>
  <si>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</si>
  <si>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</si>
  <si>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</si>
  <si>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</si>
  <si>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</si>
  <si>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</si>
  <si>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</si>
  <si>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</si>
  <si>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</si>
  <si>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</si>
  <si>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</si>
  <si>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</si>
  <si>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</si>
  <si>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</si>
  <si>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</si>
  <si>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</si>
  <si>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</si>
  <si>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</si>
  <si>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</si>
  <si>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</si>
  <si>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</si>
  <si>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</si>
  <si>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</si>
  <si>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</si>
  <si>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</si>
  <si>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</si>
  <si>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</si>
  <si>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</si>
  <si>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</si>
  <si>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</si>
  <si>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</si>
  <si>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</si>
  <si>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</si>
  <si>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</si>
  <si>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</si>
  <si>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</si>
  <si>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</si>
  <si>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</si>
  <si>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</si>
  <si>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</si>
  <si>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</si>
  <si>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</si>
  <si>
    <t>tax.services@ca.info.pwc.com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</si>
</sst>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00"/>
    <numFmt numFmtId="166" formatCode="#,##0.0"/>
    <numFmt numFmtId="167" formatCode="[$-F800]dddd\,\ mmmm\ dd\,\ yyyy"/>
    <numFmt numFmtId="168" formatCode="[$-409]d\-mmm\-yy;@"/>
    <numFmt numFmtId="169" formatCode="[$-409]mmmm\ d\,\ yyyy;@"/>
  </numFmts>
  <fonts count="131">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18">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28" fillId="32" borderId="0" xfId="0" applyFont="1" applyFill="1" applyBorder="1" applyAlignment="1">
      <alignment horizontal="right" vertical="top" wrapText="1"/>
    </xf>
    <xf numFmtId="0" fontId="128" fillId="32" borderId="0" xfId="0" applyFont="1" applyFill="1" applyAlignment="1">
      <alignment horizontal="left" vertical="top" wrapText="1"/>
    </xf>
    <xf numFmtId="0" fontId="0" fillId="0" borderId="0" xfId="0"/>
    <xf numFmtId="0" fontId="129" fillId="0" borderId="0" xfId="0" applyNumberFormat="1" applyFont="1" applyFill="1" applyBorder="1" applyAlignment="1">
      <alignment horizontal="left" vertical="top" wrapText="1"/>
    </xf>
    <xf numFmtId="0" fontId="129" fillId="0" borderId="0" xfId="0" quotePrefix="1" applyNumberFormat="1" applyFont="1" applyFill="1" applyBorder="1" applyAlignment="1">
      <alignment horizontal="left" vertical="top" wrapText="1"/>
    </xf>
    <xf numFmtId="0" fontId="1" fillId="0" borderId="0" xfId="0" applyFont="1"/>
    <xf numFmtId="0" fontId="130" fillId="0" borderId="106" xfId="0" applyFont="1" applyFill="1" applyBorder="1" applyAlignment="1">
      <alignment horizontal="right" indent="1"/>
    </xf>
    <xf numFmtId="0" fontId="1" fillId="0" borderId="0" xfId="0" applyFont="1" applyAlignment="1">
      <alignment vertical="top"/>
    </xf>
    <xf numFmtId="0" fontId="1" fillId="0" borderId="0" xfId="0" applyFont="1" applyAlignment="1">
      <alignment wrapText="1"/>
    </xf>
    <xf numFmtId="0" fontId="1" fillId="2" borderId="0" xfId="0" applyFont="1" applyFill="1" applyBorder="1" applyAlignment="1">
      <alignment horizontal="left" wrapText="1"/>
    </xf>
    <xf numFmtId="0" fontId="55" fillId="2" borderId="0" xfId="0" applyFont="1" applyFill="1" applyBorder="1" applyAlignment="1">
      <alignment horizontal="left" vertical="top" wrapText="1"/>
    </xf>
    <xf numFmtId="0" fontId="5" fillId="10" borderId="0" xfId="1" applyFill="1" applyAlignment="1" applyProtection="1">
      <alignment vertical="top" wrapTex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33" fillId="0" borderId="0" xfId="0" applyFont="1" applyFill="1" applyAlignment="1">
      <alignment vertical="center" wrapText="1"/>
    </xf>
    <xf numFmtId="0" fontId="1" fillId="0" borderId="0" xfId="0" applyFont="1"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33"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xf numFmtId="0" fontId="0" fillId="0" borderId="0" xfId="0" applyAlignment="1"/>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a:extLst>
            <a:ext uri="{FF2B5EF4-FFF2-40B4-BE49-F238E27FC236}">
              <a16:creationId xmlns:a16="http://schemas.microsoft.com/office/drawing/2014/main" id="{00000000-0008-0000-0000-000093170000}"/>
            </a:ext>
          </a:extLst>
        </xdr:cNvPr>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a:extLst>
            <a:ext uri="{FF2B5EF4-FFF2-40B4-BE49-F238E27FC236}">
              <a16:creationId xmlns:a16="http://schemas.microsoft.com/office/drawing/2014/main" id="{00000000-0008-0000-0000-000094170000}"/>
            </a:ext>
          </a:extLst>
        </xdr:cNvPr>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a:extLst>
            <a:ext uri="{FF2B5EF4-FFF2-40B4-BE49-F238E27FC236}">
              <a16:creationId xmlns:a16="http://schemas.microsoft.com/office/drawing/2014/main" id="{00000000-0008-0000-0000-000095170000}"/>
            </a:ext>
          </a:extLst>
        </xdr:cNvPr>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a:extLst>
            <a:ext uri="{FF2B5EF4-FFF2-40B4-BE49-F238E27FC236}">
              <a16:creationId xmlns:a16="http://schemas.microsoft.com/office/drawing/2014/main" id="{00000000-0008-0000-0000-000096170000}"/>
            </a:ext>
          </a:extLst>
        </xdr:cNvPr>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a:extLst>
            <a:ext uri="{FF2B5EF4-FFF2-40B4-BE49-F238E27FC236}">
              <a16:creationId xmlns:a16="http://schemas.microsoft.com/office/drawing/2014/main" id="{00000000-0008-0000-0000-000097170000}"/>
            </a:ext>
          </a:extLst>
        </xdr:cNvPr>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a:extLst>
                <a:ext uri="{FF2B5EF4-FFF2-40B4-BE49-F238E27FC236}">
                  <a16:creationId xmlns:a16="http://schemas.microsoft.com/office/drawing/2014/main" id="{00000000-0008-0000-0000-000008140000}"/>
                </a:ext>
              </a:extLst>
            </xdr:cNvPr>
            <xdr:cNvPicPr>
              <a:picLocks noChangeAspect="1" noChangeArrowheads="1"/>
              <a:extLst>
                <a:ext uri="{84589F7E-364E-4C9E-8A38-B11213B215E9}">
                  <a14:cameraTool cellRange="$W$3" spid="_x0000_s5167"/>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a:extLst>
            <a:ext uri="{FF2B5EF4-FFF2-40B4-BE49-F238E27FC236}">
              <a16:creationId xmlns:a16="http://schemas.microsoft.com/office/drawing/2014/main" id="{00000000-0008-0000-0900-00005B4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a:extLst>
                <a:ext uri="{FF2B5EF4-FFF2-40B4-BE49-F238E27FC236}">
                  <a16:creationId xmlns:a16="http://schemas.microsoft.com/office/drawing/2014/main" id="{00000000-0008-0000-0900-000001400000}"/>
                </a:ext>
              </a:extLst>
            </xdr:cNvPr>
            <xdr:cNvPicPr>
              <a:picLocks noChangeAspect="1" noChangeArrowheads="1"/>
              <a:extLst>
                <a:ext uri="{84589F7E-364E-4C9E-8A38-B11213B215E9}">
                  <a14:cameraTool cellRange="'NTS ONLY_set_year'!$AD$3" spid="_x0000_s168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a:extLst>
                <a:ext uri="{FF2B5EF4-FFF2-40B4-BE49-F238E27FC236}">
                  <a16:creationId xmlns:a16="http://schemas.microsoft.com/office/drawing/2014/main" id="{00000000-0008-0000-0900-000002400000}"/>
                </a:ext>
              </a:extLst>
            </xdr:cNvPr>
            <xdr:cNvPicPr>
              <a:picLocks noChangeAspect="1" noChangeArrowheads="1"/>
              <a:extLst>
                <a:ext uri="{84589F7E-364E-4C9E-8A38-B11213B215E9}">
                  <a14:cameraTool cellRange="$AG$3:$AO$3" spid="_x0000_s168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a:extLst>
                <a:ext uri="{FF2B5EF4-FFF2-40B4-BE49-F238E27FC236}">
                  <a16:creationId xmlns:a16="http://schemas.microsoft.com/office/drawing/2014/main" id="{00000000-0008-0000-0900-000004400000}"/>
                </a:ext>
              </a:extLst>
            </xdr:cNvPr>
            <xdr:cNvGrpSpPr>
              <a:grpSpLocks/>
            </xdr:cNvGrpSpPr>
          </xdr:nvGrpSpPr>
          <xdr:grpSpPr bwMode="auto">
            <a:xfrm>
              <a:off x="0" y="0"/>
              <a:ext cx="9368790" cy="215265"/>
              <a:chOff x="0" y="2"/>
              <a:chExt cx="957" cy="23"/>
            </a:xfrm>
          </xdr:grpSpPr>
          <xdr:pic>
            <xdr:nvPicPr>
              <xdr:cNvPr id="16389" name="Picture 5">
                <a:extLst>
                  <a:ext uri="{FF2B5EF4-FFF2-40B4-BE49-F238E27FC236}">
                    <a16:creationId xmlns:a16="http://schemas.microsoft.com/office/drawing/2014/main" id="{00000000-0008-0000-0900-000005400000}"/>
                  </a:ext>
                </a:extLst>
              </xdr:cNvPr>
              <xdr:cNvPicPr>
                <a:picLocks noChangeAspect="1" noChangeArrowheads="1"/>
                <a:extLst>
                  <a:ext uri="{84589F7E-364E-4C9E-8A38-B11213B215E9}">
                    <a14:cameraTool cellRange="'NTS ONLY_set_year'!$AQ$3:$BH$3" spid="_x0000_s168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a:extLst>
                  <a:ext uri="{FF2B5EF4-FFF2-40B4-BE49-F238E27FC236}">
                    <a16:creationId xmlns:a16="http://schemas.microsoft.com/office/drawing/2014/main" id="{00000000-0008-0000-0900-000006400000}"/>
                  </a:ext>
                </a:extLst>
              </xdr:cNvPr>
              <xdr:cNvPicPr>
                <a:picLocks noChangeAspect="1" noChangeArrowheads="1"/>
                <a:extLst>
                  <a:ext uri="{84589F7E-364E-4C9E-8A38-B11213B215E9}">
                    <a14:cameraTool cellRange="'NTS ONLY_set_year'!$AG$3:$AQ$3" spid="_x0000_s168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a:extLst>
                <a:ext uri="{FF2B5EF4-FFF2-40B4-BE49-F238E27FC236}">
                  <a16:creationId xmlns:a16="http://schemas.microsoft.com/office/drawing/2014/main" id="{00000000-0008-0000-0900-000007400000}"/>
                </a:ext>
              </a:extLst>
            </xdr:cNvPr>
            <xdr:cNvPicPr>
              <a:picLocks noChangeAspect="1" noChangeArrowheads="1"/>
              <a:extLst>
                <a:ext uri="{84589F7E-364E-4C9E-8A38-B11213B215E9}">
                  <a14:cameraTool cellRange="'NTS ONLY_set_year'!$AD$3" spid="_x0000_s168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a:extLst>
                <a:ext uri="{FF2B5EF4-FFF2-40B4-BE49-F238E27FC236}">
                  <a16:creationId xmlns:a16="http://schemas.microsoft.com/office/drawing/2014/main" id="{00000000-0008-0000-0900-000008400000}"/>
                </a:ext>
              </a:extLst>
            </xdr:cNvPr>
            <xdr:cNvPicPr>
              <a:picLocks noChangeAspect="1" noChangeArrowheads="1"/>
              <a:extLst>
                <a:ext uri="{84589F7E-364E-4C9E-8A38-B11213B215E9}">
                  <a14:cameraTool cellRange="$AG$3:$AO$3" spid="_x0000_s168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a:extLst>
                <a:ext uri="{FF2B5EF4-FFF2-40B4-BE49-F238E27FC236}">
                  <a16:creationId xmlns:a16="http://schemas.microsoft.com/office/drawing/2014/main" id="{00000000-0008-0000-0900-000009400000}"/>
                </a:ext>
              </a:extLst>
            </xdr:cNvPr>
            <xdr:cNvGrpSpPr>
              <a:grpSpLocks/>
            </xdr:cNvGrpSpPr>
          </xdr:nvGrpSpPr>
          <xdr:grpSpPr bwMode="auto">
            <a:xfrm>
              <a:off x="0" y="0"/>
              <a:ext cx="9368790" cy="215265"/>
              <a:chOff x="0" y="2"/>
              <a:chExt cx="957" cy="23"/>
            </a:xfrm>
          </xdr:grpSpPr>
          <xdr:pic>
            <xdr:nvPicPr>
              <xdr:cNvPr id="16394" name="Picture 10">
                <a:extLst>
                  <a:ext uri="{FF2B5EF4-FFF2-40B4-BE49-F238E27FC236}">
                    <a16:creationId xmlns:a16="http://schemas.microsoft.com/office/drawing/2014/main" id="{00000000-0008-0000-0900-00000A400000}"/>
                  </a:ext>
                </a:extLst>
              </xdr:cNvPr>
              <xdr:cNvPicPr>
                <a:picLocks noChangeAspect="1" noChangeArrowheads="1"/>
                <a:extLst>
                  <a:ext uri="{84589F7E-364E-4C9E-8A38-B11213B215E9}">
                    <a14:cameraTool cellRange="'NTS ONLY_set_year'!$AQ$3:$BH$3" spid="_x0000_s168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a:extLst>
                  <a:ext uri="{FF2B5EF4-FFF2-40B4-BE49-F238E27FC236}">
                    <a16:creationId xmlns:a16="http://schemas.microsoft.com/office/drawing/2014/main" id="{00000000-0008-0000-0900-00000B400000}"/>
                  </a:ext>
                </a:extLst>
              </xdr:cNvPr>
              <xdr:cNvPicPr>
                <a:picLocks noChangeAspect="1" noChangeArrowheads="1"/>
                <a:extLst>
                  <a:ext uri="{84589F7E-364E-4C9E-8A38-B11213B215E9}">
                    <a14:cameraTool cellRange="'NTS ONLY_set_year'!$AG$3:$AQ$3" spid="_x0000_s168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a:extLst>
                <a:ext uri="{FF2B5EF4-FFF2-40B4-BE49-F238E27FC236}">
                  <a16:creationId xmlns:a16="http://schemas.microsoft.com/office/drawing/2014/main" id="{00000000-0008-0000-0900-00000C400000}"/>
                </a:ext>
              </a:extLst>
            </xdr:cNvPr>
            <xdr:cNvPicPr>
              <a:picLocks noChangeAspect="1" noChangeArrowheads="1"/>
              <a:extLst>
                <a:ext uri="{84589F7E-364E-4C9E-8A38-B11213B215E9}">
                  <a14:cameraTool cellRange="'NTS ONLY_set_year'!$AD$3" spid="_x0000_s1686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a:extLst>
                <a:ext uri="{FF2B5EF4-FFF2-40B4-BE49-F238E27FC236}">
                  <a16:creationId xmlns:a16="http://schemas.microsoft.com/office/drawing/2014/main" id="{00000000-0008-0000-0900-00000D400000}"/>
                </a:ext>
              </a:extLst>
            </xdr:cNvPr>
            <xdr:cNvPicPr>
              <a:picLocks noChangeAspect="1" noChangeArrowheads="1"/>
              <a:extLst>
                <a:ext uri="{84589F7E-364E-4C9E-8A38-B11213B215E9}">
                  <a14:cameraTool cellRange="$AG$3:$AO$3" spid="_x0000_s168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a:extLst>
                <a:ext uri="{FF2B5EF4-FFF2-40B4-BE49-F238E27FC236}">
                  <a16:creationId xmlns:a16="http://schemas.microsoft.com/office/drawing/2014/main" id="{00000000-0008-0000-0900-00000E400000}"/>
                </a:ext>
              </a:extLst>
            </xdr:cNvPr>
            <xdr:cNvGrpSpPr>
              <a:grpSpLocks/>
            </xdr:cNvGrpSpPr>
          </xdr:nvGrpSpPr>
          <xdr:grpSpPr bwMode="auto">
            <a:xfrm>
              <a:off x="0" y="0"/>
              <a:ext cx="9368790" cy="215265"/>
              <a:chOff x="0" y="2"/>
              <a:chExt cx="957" cy="23"/>
            </a:xfrm>
          </xdr:grpSpPr>
          <xdr:pic>
            <xdr:nvPicPr>
              <xdr:cNvPr id="16399" name="Picture 15">
                <a:extLst>
                  <a:ext uri="{FF2B5EF4-FFF2-40B4-BE49-F238E27FC236}">
                    <a16:creationId xmlns:a16="http://schemas.microsoft.com/office/drawing/2014/main" id="{00000000-0008-0000-0900-00000F400000}"/>
                  </a:ext>
                </a:extLst>
              </xdr:cNvPr>
              <xdr:cNvPicPr>
                <a:picLocks noChangeAspect="1" noChangeArrowheads="1"/>
                <a:extLst>
                  <a:ext uri="{84589F7E-364E-4C9E-8A38-B11213B215E9}">
                    <a14:cameraTool cellRange="'NTS ONLY_set_year'!$AQ$3:$BH$3" spid="_x0000_s168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a:extLst>
                  <a:ext uri="{FF2B5EF4-FFF2-40B4-BE49-F238E27FC236}">
                    <a16:creationId xmlns:a16="http://schemas.microsoft.com/office/drawing/2014/main" id="{00000000-0008-0000-0900-000010400000}"/>
                  </a:ext>
                </a:extLst>
              </xdr:cNvPr>
              <xdr:cNvPicPr>
                <a:picLocks noChangeAspect="1" noChangeArrowheads="1"/>
                <a:extLst>
                  <a:ext uri="{84589F7E-364E-4C9E-8A38-B11213B215E9}">
                    <a14:cameraTool cellRange="'NTS ONLY_set_year'!$AG$3:$AQ$3" spid="_x0000_s168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a:extLst>
            <a:ext uri="{FF2B5EF4-FFF2-40B4-BE49-F238E27FC236}">
              <a16:creationId xmlns:a16="http://schemas.microsoft.com/office/drawing/2014/main" id="{00000000-0008-0000-0A00-00005B3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a:extLst>
                <a:ext uri="{FF2B5EF4-FFF2-40B4-BE49-F238E27FC236}">
                  <a16:creationId xmlns:a16="http://schemas.microsoft.com/office/drawing/2014/main" id="{00000000-0008-0000-0A00-0000013C0000}"/>
                </a:ext>
              </a:extLst>
            </xdr:cNvPr>
            <xdr:cNvPicPr>
              <a:picLocks noChangeAspect="1" noChangeArrowheads="1"/>
              <a:extLst>
                <a:ext uri="{84589F7E-364E-4C9E-8A38-B11213B215E9}">
                  <a14:cameraTool cellRange="'NTS ONLY_set_year'!$AD$3" spid="_x0000_s158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a:extLst>
                <a:ext uri="{FF2B5EF4-FFF2-40B4-BE49-F238E27FC236}">
                  <a16:creationId xmlns:a16="http://schemas.microsoft.com/office/drawing/2014/main" id="{00000000-0008-0000-0A00-0000023C0000}"/>
                </a:ext>
              </a:extLst>
            </xdr:cNvPr>
            <xdr:cNvPicPr>
              <a:picLocks noChangeAspect="1" noChangeArrowheads="1"/>
              <a:extLst>
                <a:ext uri="{84589F7E-364E-4C9E-8A38-B11213B215E9}">
                  <a14:cameraTool cellRange="$AG$3:$AO$3" spid="_x0000_s158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a:extLst>
                <a:ext uri="{FF2B5EF4-FFF2-40B4-BE49-F238E27FC236}">
                  <a16:creationId xmlns:a16="http://schemas.microsoft.com/office/drawing/2014/main" id="{00000000-0008-0000-0A00-0000043C0000}"/>
                </a:ext>
              </a:extLst>
            </xdr:cNvPr>
            <xdr:cNvGrpSpPr>
              <a:grpSpLocks/>
            </xdr:cNvGrpSpPr>
          </xdr:nvGrpSpPr>
          <xdr:grpSpPr bwMode="auto">
            <a:xfrm>
              <a:off x="0" y="0"/>
              <a:ext cx="9368790" cy="215265"/>
              <a:chOff x="0" y="2"/>
              <a:chExt cx="957" cy="23"/>
            </a:xfrm>
          </xdr:grpSpPr>
          <xdr:pic>
            <xdr:nvPicPr>
              <xdr:cNvPr id="15365" name="Picture 5">
                <a:extLst>
                  <a:ext uri="{FF2B5EF4-FFF2-40B4-BE49-F238E27FC236}">
                    <a16:creationId xmlns:a16="http://schemas.microsoft.com/office/drawing/2014/main" id="{00000000-0008-0000-0A00-0000053C0000}"/>
                  </a:ext>
                </a:extLst>
              </xdr:cNvPr>
              <xdr:cNvPicPr>
                <a:picLocks noChangeAspect="1" noChangeArrowheads="1"/>
                <a:extLst>
                  <a:ext uri="{84589F7E-364E-4C9E-8A38-B11213B215E9}">
                    <a14:cameraTool cellRange="'NTS ONLY_set_year'!$AQ$3:$BH$3" spid="_x0000_s158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a:extLst>
                  <a:ext uri="{FF2B5EF4-FFF2-40B4-BE49-F238E27FC236}">
                    <a16:creationId xmlns:a16="http://schemas.microsoft.com/office/drawing/2014/main" id="{00000000-0008-0000-0A00-0000063C0000}"/>
                  </a:ext>
                </a:extLst>
              </xdr:cNvPr>
              <xdr:cNvPicPr>
                <a:picLocks noChangeAspect="1" noChangeArrowheads="1"/>
                <a:extLst>
                  <a:ext uri="{84589F7E-364E-4C9E-8A38-B11213B215E9}">
                    <a14:cameraTool cellRange="'NTS ONLY_set_year'!$AG$3:$AQ$3" spid="_x0000_s158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a:extLst>
                <a:ext uri="{FF2B5EF4-FFF2-40B4-BE49-F238E27FC236}">
                  <a16:creationId xmlns:a16="http://schemas.microsoft.com/office/drawing/2014/main" id="{00000000-0008-0000-0A00-0000073C0000}"/>
                </a:ext>
              </a:extLst>
            </xdr:cNvPr>
            <xdr:cNvPicPr>
              <a:picLocks noChangeAspect="1" noChangeArrowheads="1"/>
              <a:extLst>
                <a:ext uri="{84589F7E-364E-4C9E-8A38-B11213B215E9}">
                  <a14:cameraTool cellRange="'NTS ONLY_set_year'!$AD$3" spid="_x0000_s158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a:extLst>
                <a:ext uri="{FF2B5EF4-FFF2-40B4-BE49-F238E27FC236}">
                  <a16:creationId xmlns:a16="http://schemas.microsoft.com/office/drawing/2014/main" id="{00000000-0008-0000-0A00-0000083C0000}"/>
                </a:ext>
              </a:extLst>
            </xdr:cNvPr>
            <xdr:cNvPicPr>
              <a:picLocks noChangeAspect="1" noChangeArrowheads="1"/>
              <a:extLst>
                <a:ext uri="{84589F7E-364E-4C9E-8A38-B11213B215E9}">
                  <a14:cameraTool cellRange="$AG$3:$AO$3" spid="_x0000_s158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a:extLst>
                <a:ext uri="{FF2B5EF4-FFF2-40B4-BE49-F238E27FC236}">
                  <a16:creationId xmlns:a16="http://schemas.microsoft.com/office/drawing/2014/main" id="{00000000-0008-0000-0A00-0000093C0000}"/>
                </a:ext>
              </a:extLst>
            </xdr:cNvPr>
            <xdr:cNvGrpSpPr>
              <a:grpSpLocks/>
            </xdr:cNvGrpSpPr>
          </xdr:nvGrpSpPr>
          <xdr:grpSpPr bwMode="auto">
            <a:xfrm>
              <a:off x="0" y="0"/>
              <a:ext cx="9368790" cy="215265"/>
              <a:chOff x="0" y="2"/>
              <a:chExt cx="957" cy="23"/>
            </a:xfrm>
          </xdr:grpSpPr>
          <xdr:pic>
            <xdr:nvPicPr>
              <xdr:cNvPr id="15370" name="Picture 10">
                <a:extLst>
                  <a:ext uri="{FF2B5EF4-FFF2-40B4-BE49-F238E27FC236}">
                    <a16:creationId xmlns:a16="http://schemas.microsoft.com/office/drawing/2014/main" id="{00000000-0008-0000-0A00-00000A3C0000}"/>
                  </a:ext>
                </a:extLst>
              </xdr:cNvPr>
              <xdr:cNvPicPr>
                <a:picLocks noChangeAspect="1" noChangeArrowheads="1"/>
                <a:extLst>
                  <a:ext uri="{84589F7E-364E-4C9E-8A38-B11213B215E9}">
                    <a14:cameraTool cellRange="'NTS ONLY_set_year'!$AQ$3:$BH$3" spid="_x0000_s158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a:extLst>
                  <a:ext uri="{FF2B5EF4-FFF2-40B4-BE49-F238E27FC236}">
                    <a16:creationId xmlns:a16="http://schemas.microsoft.com/office/drawing/2014/main" id="{00000000-0008-0000-0A00-00000B3C0000}"/>
                  </a:ext>
                </a:extLst>
              </xdr:cNvPr>
              <xdr:cNvPicPr>
                <a:picLocks noChangeAspect="1" noChangeArrowheads="1"/>
                <a:extLst>
                  <a:ext uri="{84589F7E-364E-4C9E-8A38-B11213B215E9}">
                    <a14:cameraTool cellRange="'NTS ONLY_set_year'!$AG$3:$AQ$3" spid="_x0000_s158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a:extLst>
                <a:ext uri="{FF2B5EF4-FFF2-40B4-BE49-F238E27FC236}">
                  <a16:creationId xmlns:a16="http://schemas.microsoft.com/office/drawing/2014/main" id="{00000000-0008-0000-0A00-00000C3C0000}"/>
                </a:ext>
              </a:extLst>
            </xdr:cNvPr>
            <xdr:cNvPicPr>
              <a:picLocks noChangeAspect="1" noChangeArrowheads="1"/>
              <a:extLst>
                <a:ext uri="{84589F7E-364E-4C9E-8A38-B11213B215E9}">
                  <a14:cameraTool cellRange="'NTS ONLY_set_year'!$AD$3" spid="_x0000_s1584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a:extLst>
                <a:ext uri="{FF2B5EF4-FFF2-40B4-BE49-F238E27FC236}">
                  <a16:creationId xmlns:a16="http://schemas.microsoft.com/office/drawing/2014/main" id="{00000000-0008-0000-0A00-00000D3C0000}"/>
                </a:ext>
              </a:extLst>
            </xdr:cNvPr>
            <xdr:cNvPicPr>
              <a:picLocks noChangeAspect="1" noChangeArrowheads="1"/>
              <a:extLst>
                <a:ext uri="{84589F7E-364E-4C9E-8A38-B11213B215E9}">
                  <a14:cameraTool cellRange="$AG$3:$AO$3" spid="_x0000_s158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a:extLst>
                <a:ext uri="{FF2B5EF4-FFF2-40B4-BE49-F238E27FC236}">
                  <a16:creationId xmlns:a16="http://schemas.microsoft.com/office/drawing/2014/main" id="{00000000-0008-0000-0A00-00000E3C0000}"/>
                </a:ext>
              </a:extLst>
            </xdr:cNvPr>
            <xdr:cNvGrpSpPr>
              <a:grpSpLocks/>
            </xdr:cNvGrpSpPr>
          </xdr:nvGrpSpPr>
          <xdr:grpSpPr bwMode="auto">
            <a:xfrm>
              <a:off x="0" y="0"/>
              <a:ext cx="9368790" cy="215265"/>
              <a:chOff x="0" y="2"/>
              <a:chExt cx="957" cy="23"/>
            </a:xfrm>
          </xdr:grpSpPr>
          <xdr:pic>
            <xdr:nvPicPr>
              <xdr:cNvPr id="15375" name="Picture 15">
                <a:extLst>
                  <a:ext uri="{FF2B5EF4-FFF2-40B4-BE49-F238E27FC236}">
                    <a16:creationId xmlns:a16="http://schemas.microsoft.com/office/drawing/2014/main" id="{00000000-0008-0000-0A00-00000F3C0000}"/>
                  </a:ext>
                </a:extLst>
              </xdr:cNvPr>
              <xdr:cNvPicPr>
                <a:picLocks noChangeAspect="1" noChangeArrowheads="1"/>
                <a:extLst>
                  <a:ext uri="{84589F7E-364E-4C9E-8A38-B11213B215E9}">
                    <a14:cameraTool cellRange="'NTS ONLY_set_year'!$AQ$3:$BH$3" spid="_x0000_s158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a:extLst>
                  <a:ext uri="{FF2B5EF4-FFF2-40B4-BE49-F238E27FC236}">
                    <a16:creationId xmlns:a16="http://schemas.microsoft.com/office/drawing/2014/main" id="{00000000-0008-0000-0A00-0000103C0000}"/>
                  </a:ext>
                </a:extLst>
              </xdr:cNvPr>
              <xdr:cNvPicPr>
                <a:picLocks noChangeAspect="1" noChangeArrowheads="1"/>
                <a:extLst>
                  <a:ext uri="{84589F7E-364E-4C9E-8A38-B11213B215E9}">
                    <a14:cameraTool cellRange="'NTS ONLY_set_year'!$AG$3:$AQ$3" spid="_x0000_s158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a:extLst>
            <a:ext uri="{FF2B5EF4-FFF2-40B4-BE49-F238E27FC236}">
              <a16:creationId xmlns:a16="http://schemas.microsoft.com/office/drawing/2014/main" id="{00000000-0008-0000-0B00-00005C3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a:extLst>
                <a:ext uri="{FF2B5EF4-FFF2-40B4-BE49-F238E27FC236}">
                  <a16:creationId xmlns:a16="http://schemas.microsoft.com/office/drawing/2014/main" id="{00000000-0008-0000-0B00-000001380000}"/>
                </a:ext>
              </a:extLst>
            </xdr:cNvPr>
            <xdr:cNvPicPr>
              <a:picLocks noChangeAspect="1" noChangeArrowheads="1"/>
              <a:extLst>
                <a:ext uri="{84589F7E-364E-4C9E-8A38-B11213B215E9}">
                  <a14:cameraTool cellRange="'NTS ONLY_set_year'!$AD$3" spid="_x0000_s148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a:extLst>
                <a:ext uri="{FF2B5EF4-FFF2-40B4-BE49-F238E27FC236}">
                  <a16:creationId xmlns:a16="http://schemas.microsoft.com/office/drawing/2014/main" id="{00000000-0008-0000-0B00-000002380000}"/>
                </a:ext>
              </a:extLst>
            </xdr:cNvPr>
            <xdr:cNvPicPr>
              <a:picLocks noChangeAspect="1" noChangeArrowheads="1"/>
              <a:extLst>
                <a:ext uri="{84589F7E-364E-4C9E-8A38-B11213B215E9}">
                  <a14:cameraTool cellRange="$AG$3:$AO$3" spid="_x0000_s148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a:extLst>
                <a:ext uri="{FF2B5EF4-FFF2-40B4-BE49-F238E27FC236}">
                  <a16:creationId xmlns:a16="http://schemas.microsoft.com/office/drawing/2014/main" id="{00000000-0008-0000-0B00-000004380000}"/>
                </a:ext>
              </a:extLst>
            </xdr:cNvPr>
            <xdr:cNvGrpSpPr>
              <a:grpSpLocks/>
            </xdr:cNvGrpSpPr>
          </xdr:nvGrpSpPr>
          <xdr:grpSpPr bwMode="auto">
            <a:xfrm>
              <a:off x="0" y="0"/>
              <a:ext cx="9368790" cy="215265"/>
              <a:chOff x="0" y="2"/>
              <a:chExt cx="957" cy="23"/>
            </a:xfrm>
          </xdr:grpSpPr>
          <xdr:pic>
            <xdr:nvPicPr>
              <xdr:cNvPr id="14341" name="Picture 5">
                <a:extLst>
                  <a:ext uri="{FF2B5EF4-FFF2-40B4-BE49-F238E27FC236}">
                    <a16:creationId xmlns:a16="http://schemas.microsoft.com/office/drawing/2014/main" id="{00000000-0008-0000-0B00-000005380000}"/>
                  </a:ext>
                </a:extLst>
              </xdr:cNvPr>
              <xdr:cNvPicPr>
                <a:picLocks noChangeAspect="1" noChangeArrowheads="1"/>
                <a:extLst>
                  <a:ext uri="{84589F7E-364E-4C9E-8A38-B11213B215E9}">
                    <a14:cameraTool cellRange="'NTS ONLY_set_year'!$AQ$3:$BH$3" spid="_x0000_s148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a:extLst>
                  <a:ext uri="{FF2B5EF4-FFF2-40B4-BE49-F238E27FC236}">
                    <a16:creationId xmlns:a16="http://schemas.microsoft.com/office/drawing/2014/main" id="{00000000-0008-0000-0B00-000006380000}"/>
                  </a:ext>
                </a:extLst>
              </xdr:cNvPr>
              <xdr:cNvPicPr>
                <a:picLocks noChangeAspect="1" noChangeArrowheads="1"/>
                <a:extLst>
                  <a:ext uri="{84589F7E-364E-4C9E-8A38-B11213B215E9}">
                    <a14:cameraTool cellRange="'NTS ONLY_set_year'!$AG$3:$AQ$3" spid="_x0000_s148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a:extLst>
                <a:ext uri="{FF2B5EF4-FFF2-40B4-BE49-F238E27FC236}">
                  <a16:creationId xmlns:a16="http://schemas.microsoft.com/office/drawing/2014/main" id="{00000000-0008-0000-0B00-000007380000}"/>
                </a:ext>
              </a:extLst>
            </xdr:cNvPr>
            <xdr:cNvPicPr>
              <a:picLocks noChangeAspect="1" noChangeArrowheads="1"/>
              <a:extLst>
                <a:ext uri="{84589F7E-364E-4C9E-8A38-B11213B215E9}">
                  <a14:cameraTool cellRange="'NTS ONLY_set_year'!$AD$3" spid="_x0000_s148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a:extLst>
                <a:ext uri="{FF2B5EF4-FFF2-40B4-BE49-F238E27FC236}">
                  <a16:creationId xmlns:a16="http://schemas.microsoft.com/office/drawing/2014/main" id="{00000000-0008-0000-0B00-000008380000}"/>
                </a:ext>
              </a:extLst>
            </xdr:cNvPr>
            <xdr:cNvPicPr>
              <a:picLocks noChangeAspect="1" noChangeArrowheads="1"/>
              <a:extLst>
                <a:ext uri="{84589F7E-364E-4C9E-8A38-B11213B215E9}">
                  <a14:cameraTool cellRange="$AG$3:$AO$3" spid="_x0000_s148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a:extLst>
                <a:ext uri="{FF2B5EF4-FFF2-40B4-BE49-F238E27FC236}">
                  <a16:creationId xmlns:a16="http://schemas.microsoft.com/office/drawing/2014/main" id="{00000000-0008-0000-0B00-000009380000}"/>
                </a:ext>
              </a:extLst>
            </xdr:cNvPr>
            <xdr:cNvGrpSpPr>
              <a:grpSpLocks/>
            </xdr:cNvGrpSpPr>
          </xdr:nvGrpSpPr>
          <xdr:grpSpPr bwMode="auto">
            <a:xfrm>
              <a:off x="0" y="0"/>
              <a:ext cx="9368790" cy="215265"/>
              <a:chOff x="0" y="2"/>
              <a:chExt cx="957" cy="23"/>
            </a:xfrm>
          </xdr:grpSpPr>
          <xdr:pic>
            <xdr:nvPicPr>
              <xdr:cNvPr id="14346" name="Picture 10">
                <a:extLst>
                  <a:ext uri="{FF2B5EF4-FFF2-40B4-BE49-F238E27FC236}">
                    <a16:creationId xmlns:a16="http://schemas.microsoft.com/office/drawing/2014/main" id="{00000000-0008-0000-0B00-00000A380000}"/>
                  </a:ext>
                </a:extLst>
              </xdr:cNvPr>
              <xdr:cNvPicPr>
                <a:picLocks noChangeAspect="1" noChangeArrowheads="1"/>
                <a:extLst>
                  <a:ext uri="{84589F7E-364E-4C9E-8A38-B11213B215E9}">
                    <a14:cameraTool cellRange="'NTS ONLY_set_year'!$AQ$3:$BH$3" spid="_x0000_s148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a:extLst>
                  <a:ext uri="{FF2B5EF4-FFF2-40B4-BE49-F238E27FC236}">
                    <a16:creationId xmlns:a16="http://schemas.microsoft.com/office/drawing/2014/main" id="{00000000-0008-0000-0B00-00000B380000}"/>
                  </a:ext>
                </a:extLst>
              </xdr:cNvPr>
              <xdr:cNvPicPr>
                <a:picLocks noChangeAspect="1" noChangeArrowheads="1"/>
                <a:extLst>
                  <a:ext uri="{84589F7E-364E-4C9E-8A38-B11213B215E9}">
                    <a14:cameraTool cellRange="'NTS ONLY_set_year'!$AG$3:$AQ$3" spid="_x0000_s148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a:extLst>
                <a:ext uri="{FF2B5EF4-FFF2-40B4-BE49-F238E27FC236}">
                  <a16:creationId xmlns:a16="http://schemas.microsoft.com/office/drawing/2014/main" id="{00000000-0008-0000-0B00-00000C380000}"/>
                </a:ext>
              </a:extLst>
            </xdr:cNvPr>
            <xdr:cNvPicPr>
              <a:picLocks noChangeAspect="1" noChangeArrowheads="1"/>
              <a:extLst>
                <a:ext uri="{84589F7E-364E-4C9E-8A38-B11213B215E9}">
                  <a14:cameraTool cellRange="'NTS ONLY_set_year'!$AD$3" spid="_x0000_s148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a:extLst>
                <a:ext uri="{FF2B5EF4-FFF2-40B4-BE49-F238E27FC236}">
                  <a16:creationId xmlns:a16="http://schemas.microsoft.com/office/drawing/2014/main" id="{00000000-0008-0000-0B00-00000D380000}"/>
                </a:ext>
              </a:extLst>
            </xdr:cNvPr>
            <xdr:cNvPicPr>
              <a:picLocks noChangeAspect="1" noChangeArrowheads="1"/>
              <a:extLst>
                <a:ext uri="{84589F7E-364E-4C9E-8A38-B11213B215E9}">
                  <a14:cameraTool cellRange="$AG$3:$AO$3" spid="_x0000_s148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a:extLst>
                <a:ext uri="{FF2B5EF4-FFF2-40B4-BE49-F238E27FC236}">
                  <a16:creationId xmlns:a16="http://schemas.microsoft.com/office/drawing/2014/main" id="{00000000-0008-0000-0B00-00000E380000}"/>
                </a:ext>
              </a:extLst>
            </xdr:cNvPr>
            <xdr:cNvGrpSpPr>
              <a:grpSpLocks/>
            </xdr:cNvGrpSpPr>
          </xdr:nvGrpSpPr>
          <xdr:grpSpPr bwMode="auto">
            <a:xfrm>
              <a:off x="0" y="0"/>
              <a:ext cx="9368790" cy="215265"/>
              <a:chOff x="0" y="2"/>
              <a:chExt cx="957" cy="23"/>
            </a:xfrm>
          </xdr:grpSpPr>
          <xdr:pic>
            <xdr:nvPicPr>
              <xdr:cNvPr id="14351" name="Picture 15">
                <a:extLst>
                  <a:ext uri="{FF2B5EF4-FFF2-40B4-BE49-F238E27FC236}">
                    <a16:creationId xmlns:a16="http://schemas.microsoft.com/office/drawing/2014/main" id="{00000000-0008-0000-0B00-00000F380000}"/>
                  </a:ext>
                </a:extLst>
              </xdr:cNvPr>
              <xdr:cNvPicPr>
                <a:picLocks noChangeAspect="1" noChangeArrowheads="1"/>
                <a:extLst>
                  <a:ext uri="{84589F7E-364E-4C9E-8A38-B11213B215E9}">
                    <a14:cameraTool cellRange="'NTS ONLY_set_year'!$AQ$3:$BH$3" spid="_x0000_s148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a:extLst>
                  <a:ext uri="{FF2B5EF4-FFF2-40B4-BE49-F238E27FC236}">
                    <a16:creationId xmlns:a16="http://schemas.microsoft.com/office/drawing/2014/main" id="{00000000-0008-0000-0B00-000010380000}"/>
                  </a:ext>
                </a:extLst>
              </xdr:cNvPr>
              <xdr:cNvPicPr>
                <a:picLocks noChangeAspect="1" noChangeArrowheads="1"/>
                <a:extLst>
                  <a:ext uri="{84589F7E-364E-4C9E-8A38-B11213B215E9}">
                    <a14:cameraTool cellRange="'NTS ONLY_set_year'!$AG$3:$AQ$3" spid="_x0000_s148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a:extLst>
            <a:ext uri="{FF2B5EF4-FFF2-40B4-BE49-F238E27FC236}">
              <a16:creationId xmlns:a16="http://schemas.microsoft.com/office/drawing/2014/main" id="{00000000-0008-0000-0C00-00005B3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a:extLst>
                <a:ext uri="{FF2B5EF4-FFF2-40B4-BE49-F238E27FC236}">
                  <a16:creationId xmlns:a16="http://schemas.microsoft.com/office/drawing/2014/main" id="{00000000-0008-0000-0C00-000001340000}"/>
                </a:ext>
              </a:extLst>
            </xdr:cNvPr>
            <xdr:cNvPicPr>
              <a:picLocks noChangeAspect="1" noChangeArrowheads="1"/>
              <a:extLst>
                <a:ext uri="{84589F7E-364E-4C9E-8A38-B11213B215E9}">
                  <a14:cameraTool cellRange="'NTS ONLY_set_year'!$AD$3" spid="_x0000_s137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a:extLst>
                <a:ext uri="{FF2B5EF4-FFF2-40B4-BE49-F238E27FC236}">
                  <a16:creationId xmlns:a16="http://schemas.microsoft.com/office/drawing/2014/main" id="{00000000-0008-0000-0C00-000002340000}"/>
                </a:ext>
              </a:extLst>
            </xdr:cNvPr>
            <xdr:cNvPicPr>
              <a:picLocks noChangeAspect="1" noChangeArrowheads="1"/>
              <a:extLst>
                <a:ext uri="{84589F7E-364E-4C9E-8A38-B11213B215E9}">
                  <a14:cameraTool cellRange="$AG$3:$AO$3" spid="_x0000_s137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a:extLst>
                <a:ext uri="{FF2B5EF4-FFF2-40B4-BE49-F238E27FC236}">
                  <a16:creationId xmlns:a16="http://schemas.microsoft.com/office/drawing/2014/main" id="{00000000-0008-0000-0C00-000004340000}"/>
                </a:ext>
              </a:extLst>
            </xdr:cNvPr>
            <xdr:cNvGrpSpPr>
              <a:grpSpLocks/>
            </xdr:cNvGrpSpPr>
          </xdr:nvGrpSpPr>
          <xdr:grpSpPr bwMode="auto">
            <a:xfrm>
              <a:off x="0" y="0"/>
              <a:ext cx="9368790" cy="215265"/>
              <a:chOff x="0" y="2"/>
              <a:chExt cx="957" cy="23"/>
            </a:xfrm>
          </xdr:grpSpPr>
          <xdr:pic>
            <xdr:nvPicPr>
              <xdr:cNvPr id="13317" name="Picture 5">
                <a:extLst>
                  <a:ext uri="{FF2B5EF4-FFF2-40B4-BE49-F238E27FC236}">
                    <a16:creationId xmlns:a16="http://schemas.microsoft.com/office/drawing/2014/main" id="{00000000-0008-0000-0C00-000005340000}"/>
                  </a:ext>
                </a:extLst>
              </xdr:cNvPr>
              <xdr:cNvPicPr>
                <a:picLocks noChangeAspect="1" noChangeArrowheads="1"/>
                <a:extLst>
                  <a:ext uri="{84589F7E-364E-4C9E-8A38-B11213B215E9}">
                    <a14:cameraTool cellRange="'NTS ONLY_set_year'!$AQ$3:$BH$3" spid="_x0000_s137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a:extLst>
                  <a:ext uri="{FF2B5EF4-FFF2-40B4-BE49-F238E27FC236}">
                    <a16:creationId xmlns:a16="http://schemas.microsoft.com/office/drawing/2014/main" id="{00000000-0008-0000-0C00-000006340000}"/>
                  </a:ext>
                </a:extLst>
              </xdr:cNvPr>
              <xdr:cNvPicPr>
                <a:picLocks noChangeAspect="1" noChangeArrowheads="1"/>
                <a:extLst>
                  <a:ext uri="{84589F7E-364E-4C9E-8A38-B11213B215E9}">
                    <a14:cameraTool cellRange="'NTS ONLY_set_year'!$AG$3:$AQ$3" spid="_x0000_s137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a:extLst>
                <a:ext uri="{FF2B5EF4-FFF2-40B4-BE49-F238E27FC236}">
                  <a16:creationId xmlns:a16="http://schemas.microsoft.com/office/drawing/2014/main" id="{00000000-0008-0000-0C00-000007340000}"/>
                </a:ext>
              </a:extLst>
            </xdr:cNvPr>
            <xdr:cNvPicPr>
              <a:picLocks noChangeAspect="1" noChangeArrowheads="1"/>
              <a:extLst>
                <a:ext uri="{84589F7E-364E-4C9E-8A38-B11213B215E9}">
                  <a14:cameraTool cellRange="'NTS ONLY_set_year'!$AD$3" spid="_x0000_s137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a:extLst>
                <a:ext uri="{FF2B5EF4-FFF2-40B4-BE49-F238E27FC236}">
                  <a16:creationId xmlns:a16="http://schemas.microsoft.com/office/drawing/2014/main" id="{00000000-0008-0000-0C00-000008340000}"/>
                </a:ext>
              </a:extLst>
            </xdr:cNvPr>
            <xdr:cNvPicPr>
              <a:picLocks noChangeAspect="1" noChangeArrowheads="1"/>
              <a:extLst>
                <a:ext uri="{84589F7E-364E-4C9E-8A38-B11213B215E9}">
                  <a14:cameraTool cellRange="$AG$3:$AO$3" spid="_x0000_s137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a:extLst>
                <a:ext uri="{FF2B5EF4-FFF2-40B4-BE49-F238E27FC236}">
                  <a16:creationId xmlns:a16="http://schemas.microsoft.com/office/drawing/2014/main" id="{00000000-0008-0000-0C00-000009340000}"/>
                </a:ext>
              </a:extLst>
            </xdr:cNvPr>
            <xdr:cNvGrpSpPr>
              <a:grpSpLocks/>
            </xdr:cNvGrpSpPr>
          </xdr:nvGrpSpPr>
          <xdr:grpSpPr bwMode="auto">
            <a:xfrm>
              <a:off x="0" y="0"/>
              <a:ext cx="9368790" cy="215265"/>
              <a:chOff x="0" y="2"/>
              <a:chExt cx="957" cy="23"/>
            </a:xfrm>
          </xdr:grpSpPr>
          <xdr:pic>
            <xdr:nvPicPr>
              <xdr:cNvPr id="13322" name="Picture 10">
                <a:extLst>
                  <a:ext uri="{FF2B5EF4-FFF2-40B4-BE49-F238E27FC236}">
                    <a16:creationId xmlns:a16="http://schemas.microsoft.com/office/drawing/2014/main" id="{00000000-0008-0000-0C00-00000A340000}"/>
                  </a:ext>
                </a:extLst>
              </xdr:cNvPr>
              <xdr:cNvPicPr>
                <a:picLocks noChangeAspect="1" noChangeArrowheads="1"/>
                <a:extLst>
                  <a:ext uri="{84589F7E-364E-4C9E-8A38-B11213B215E9}">
                    <a14:cameraTool cellRange="'NTS ONLY_set_year'!$AQ$3:$BH$3" spid="_x0000_s137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a:extLst>
                  <a:ext uri="{FF2B5EF4-FFF2-40B4-BE49-F238E27FC236}">
                    <a16:creationId xmlns:a16="http://schemas.microsoft.com/office/drawing/2014/main" id="{00000000-0008-0000-0C00-00000B340000}"/>
                  </a:ext>
                </a:extLst>
              </xdr:cNvPr>
              <xdr:cNvPicPr>
                <a:picLocks noChangeAspect="1" noChangeArrowheads="1"/>
                <a:extLst>
                  <a:ext uri="{84589F7E-364E-4C9E-8A38-B11213B215E9}">
                    <a14:cameraTool cellRange="'NTS ONLY_set_year'!$AG$3:$AQ$3" spid="_x0000_s137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a:extLst>
                <a:ext uri="{FF2B5EF4-FFF2-40B4-BE49-F238E27FC236}">
                  <a16:creationId xmlns:a16="http://schemas.microsoft.com/office/drawing/2014/main" id="{00000000-0008-0000-0C00-00000C340000}"/>
                </a:ext>
              </a:extLst>
            </xdr:cNvPr>
            <xdr:cNvPicPr>
              <a:picLocks noChangeAspect="1" noChangeArrowheads="1"/>
              <a:extLst>
                <a:ext uri="{84589F7E-364E-4C9E-8A38-B11213B215E9}">
                  <a14:cameraTool cellRange="'NTS ONLY_set_year'!$AD$3" spid="_x0000_s1379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a:extLst>
                <a:ext uri="{FF2B5EF4-FFF2-40B4-BE49-F238E27FC236}">
                  <a16:creationId xmlns:a16="http://schemas.microsoft.com/office/drawing/2014/main" id="{00000000-0008-0000-0C00-00000D340000}"/>
                </a:ext>
              </a:extLst>
            </xdr:cNvPr>
            <xdr:cNvPicPr>
              <a:picLocks noChangeAspect="1" noChangeArrowheads="1"/>
              <a:extLst>
                <a:ext uri="{84589F7E-364E-4C9E-8A38-B11213B215E9}">
                  <a14:cameraTool cellRange="$AG$3:$AO$3" spid="_x0000_s137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a:extLst>
                <a:ext uri="{FF2B5EF4-FFF2-40B4-BE49-F238E27FC236}">
                  <a16:creationId xmlns:a16="http://schemas.microsoft.com/office/drawing/2014/main" id="{00000000-0008-0000-0C00-00000E340000}"/>
                </a:ext>
              </a:extLst>
            </xdr:cNvPr>
            <xdr:cNvGrpSpPr>
              <a:grpSpLocks/>
            </xdr:cNvGrpSpPr>
          </xdr:nvGrpSpPr>
          <xdr:grpSpPr bwMode="auto">
            <a:xfrm>
              <a:off x="0" y="0"/>
              <a:ext cx="9368790" cy="215265"/>
              <a:chOff x="0" y="2"/>
              <a:chExt cx="957" cy="23"/>
            </a:xfrm>
          </xdr:grpSpPr>
          <xdr:pic>
            <xdr:nvPicPr>
              <xdr:cNvPr id="13327" name="Picture 15">
                <a:extLst>
                  <a:ext uri="{FF2B5EF4-FFF2-40B4-BE49-F238E27FC236}">
                    <a16:creationId xmlns:a16="http://schemas.microsoft.com/office/drawing/2014/main" id="{00000000-0008-0000-0C00-00000F340000}"/>
                  </a:ext>
                </a:extLst>
              </xdr:cNvPr>
              <xdr:cNvPicPr>
                <a:picLocks noChangeAspect="1" noChangeArrowheads="1"/>
                <a:extLst>
                  <a:ext uri="{84589F7E-364E-4C9E-8A38-B11213B215E9}">
                    <a14:cameraTool cellRange="'NTS ONLY_set_year'!$AQ$3:$BH$3" spid="_x0000_s137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a:extLst>
                  <a:ext uri="{FF2B5EF4-FFF2-40B4-BE49-F238E27FC236}">
                    <a16:creationId xmlns:a16="http://schemas.microsoft.com/office/drawing/2014/main" id="{00000000-0008-0000-0C00-000010340000}"/>
                  </a:ext>
                </a:extLst>
              </xdr:cNvPr>
              <xdr:cNvPicPr>
                <a:picLocks noChangeAspect="1" noChangeArrowheads="1"/>
                <a:extLst>
                  <a:ext uri="{84589F7E-364E-4C9E-8A38-B11213B215E9}">
                    <a14:cameraTool cellRange="'NTS ONLY_set_year'!$AG$3:$AQ$3" spid="_x0000_s137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a:extLst>
            <a:ext uri="{FF2B5EF4-FFF2-40B4-BE49-F238E27FC236}">
              <a16:creationId xmlns:a16="http://schemas.microsoft.com/office/drawing/2014/main" id="{00000000-0008-0000-0D00-00005B3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a:extLst>
                <a:ext uri="{FF2B5EF4-FFF2-40B4-BE49-F238E27FC236}">
                  <a16:creationId xmlns:a16="http://schemas.microsoft.com/office/drawing/2014/main" id="{00000000-0008-0000-0D00-000001300000}"/>
                </a:ext>
              </a:extLst>
            </xdr:cNvPr>
            <xdr:cNvPicPr>
              <a:picLocks noChangeAspect="1" noChangeArrowheads="1"/>
              <a:extLst>
                <a:ext uri="{84589F7E-364E-4C9E-8A38-B11213B215E9}">
                  <a14:cameraTool cellRange="'NTS ONLY_set_year'!$AD$3" spid="_x0000_s127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a:extLst>
                <a:ext uri="{FF2B5EF4-FFF2-40B4-BE49-F238E27FC236}">
                  <a16:creationId xmlns:a16="http://schemas.microsoft.com/office/drawing/2014/main" id="{00000000-0008-0000-0D00-000002300000}"/>
                </a:ext>
              </a:extLst>
            </xdr:cNvPr>
            <xdr:cNvPicPr>
              <a:picLocks noChangeAspect="1" noChangeArrowheads="1"/>
              <a:extLst>
                <a:ext uri="{84589F7E-364E-4C9E-8A38-B11213B215E9}">
                  <a14:cameraTool cellRange="$AG$3:$AO$3" spid="_x0000_s127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a:extLst>
                <a:ext uri="{FF2B5EF4-FFF2-40B4-BE49-F238E27FC236}">
                  <a16:creationId xmlns:a16="http://schemas.microsoft.com/office/drawing/2014/main" id="{00000000-0008-0000-0D00-000004300000}"/>
                </a:ext>
              </a:extLst>
            </xdr:cNvPr>
            <xdr:cNvGrpSpPr>
              <a:grpSpLocks/>
            </xdr:cNvGrpSpPr>
          </xdr:nvGrpSpPr>
          <xdr:grpSpPr bwMode="auto">
            <a:xfrm>
              <a:off x="0" y="0"/>
              <a:ext cx="9368790" cy="215265"/>
              <a:chOff x="0" y="2"/>
              <a:chExt cx="957" cy="23"/>
            </a:xfrm>
          </xdr:grpSpPr>
          <xdr:pic>
            <xdr:nvPicPr>
              <xdr:cNvPr id="12293" name="Picture 5">
                <a:extLst>
                  <a:ext uri="{FF2B5EF4-FFF2-40B4-BE49-F238E27FC236}">
                    <a16:creationId xmlns:a16="http://schemas.microsoft.com/office/drawing/2014/main" id="{00000000-0008-0000-0D00-000005300000}"/>
                  </a:ext>
                </a:extLst>
              </xdr:cNvPr>
              <xdr:cNvPicPr>
                <a:picLocks noChangeAspect="1" noChangeArrowheads="1"/>
                <a:extLst>
                  <a:ext uri="{84589F7E-364E-4C9E-8A38-B11213B215E9}">
                    <a14:cameraTool cellRange="'NTS ONLY_set_year'!$AQ$3:$BH$3" spid="_x0000_s127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a:extLst>
                  <a:ext uri="{FF2B5EF4-FFF2-40B4-BE49-F238E27FC236}">
                    <a16:creationId xmlns:a16="http://schemas.microsoft.com/office/drawing/2014/main" id="{00000000-0008-0000-0D00-000006300000}"/>
                  </a:ext>
                </a:extLst>
              </xdr:cNvPr>
              <xdr:cNvPicPr>
                <a:picLocks noChangeAspect="1" noChangeArrowheads="1"/>
                <a:extLst>
                  <a:ext uri="{84589F7E-364E-4C9E-8A38-B11213B215E9}">
                    <a14:cameraTool cellRange="'NTS ONLY_set_year'!$AG$3:$AQ$3" spid="_x0000_s127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a:extLst>
                <a:ext uri="{FF2B5EF4-FFF2-40B4-BE49-F238E27FC236}">
                  <a16:creationId xmlns:a16="http://schemas.microsoft.com/office/drawing/2014/main" id="{00000000-0008-0000-0D00-000007300000}"/>
                </a:ext>
              </a:extLst>
            </xdr:cNvPr>
            <xdr:cNvPicPr>
              <a:picLocks noChangeAspect="1" noChangeArrowheads="1"/>
              <a:extLst>
                <a:ext uri="{84589F7E-364E-4C9E-8A38-B11213B215E9}">
                  <a14:cameraTool cellRange="'NTS ONLY_set_year'!$AD$3" spid="_x0000_s127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a:extLst>
                <a:ext uri="{FF2B5EF4-FFF2-40B4-BE49-F238E27FC236}">
                  <a16:creationId xmlns:a16="http://schemas.microsoft.com/office/drawing/2014/main" id="{00000000-0008-0000-0D00-000008300000}"/>
                </a:ext>
              </a:extLst>
            </xdr:cNvPr>
            <xdr:cNvPicPr>
              <a:picLocks noChangeAspect="1" noChangeArrowheads="1"/>
              <a:extLst>
                <a:ext uri="{84589F7E-364E-4C9E-8A38-B11213B215E9}">
                  <a14:cameraTool cellRange="$AG$3:$AO$3" spid="_x0000_s127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a:extLst>
                <a:ext uri="{FF2B5EF4-FFF2-40B4-BE49-F238E27FC236}">
                  <a16:creationId xmlns:a16="http://schemas.microsoft.com/office/drawing/2014/main" id="{00000000-0008-0000-0D00-000009300000}"/>
                </a:ext>
              </a:extLst>
            </xdr:cNvPr>
            <xdr:cNvGrpSpPr>
              <a:grpSpLocks/>
            </xdr:cNvGrpSpPr>
          </xdr:nvGrpSpPr>
          <xdr:grpSpPr bwMode="auto">
            <a:xfrm>
              <a:off x="0" y="0"/>
              <a:ext cx="9368790" cy="215265"/>
              <a:chOff x="0" y="2"/>
              <a:chExt cx="957" cy="23"/>
            </a:xfrm>
          </xdr:grpSpPr>
          <xdr:pic>
            <xdr:nvPicPr>
              <xdr:cNvPr id="12298" name="Picture 10">
                <a:extLst>
                  <a:ext uri="{FF2B5EF4-FFF2-40B4-BE49-F238E27FC236}">
                    <a16:creationId xmlns:a16="http://schemas.microsoft.com/office/drawing/2014/main" id="{00000000-0008-0000-0D00-00000A300000}"/>
                  </a:ext>
                </a:extLst>
              </xdr:cNvPr>
              <xdr:cNvPicPr>
                <a:picLocks noChangeAspect="1" noChangeArrowheads="1"/>
                <a:extLst>
                  <a:ext uri="{84589F7E-364E-4C9E-8A38-B11213B215E9}">
                    <a14:cameraTool cellRange="'NTS ONLY_set_year'!$AQ$3:$BH$3" spid="_x0000_s127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a:extLst>
                  <a:ext uri="{FF2B5EF4-FFF2-40B4-BE49-F238E27FC236}">
                    <a16:creationId xmlns:a16="http://schemas.microsoft.com/office/drawing/2014/main" id="{00000000-0008-0000-0D00-00000B300000}"/>
                  </a:ext>
                </a:extLst>
              </xdr:cNvPr>
              <xdr:cNvPicPr>
                <a:picLocks noChangeAspect="1" noChangeArrowheads="1"/>
                <a:extLst>
                  <a:ext uri="{84589F7E-364E-4C9E-8A38-B11213B215E9}">
                    <a14:cameraTool cellRange="'NTS ONLY_set_year'!$AG$3:$AQ$3" spid="_x0000_s127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a:extLst>
                <a:ext uri="{FF2B5EF4-FFF2-40B4-BE49-F238E27FC236}">
                  <a16:creationId xmlns:a16="http://schemas.microsoft.com/office/drawing/2014/main" id="{00000000-0008-0000-0D00-00000C300000}"/>
                </a:ext>
              </a:extLst>
            </xdr:cNvPr>
            <xdr:cNvPicPr>
              <a:picLocks noChangeAspect="1" noChangeArrowheads="1"/>
              <a:extLst>
                <a:ext uri="{84589F7E-364E-4C9E-8A38-B11213B215E9}">
                  <a14:cameraTool cellRange="'NTS ONLY_set_year'!$AD$3" spid="_x0000_s127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a:extLst>
                <a:ext uri="{FF2B5EF4-FFF2-40B4-BE49-F238E27FC236}">
                  <a16:creationId xmlns:a16="http://schemas.microsoft.com/office/drawing/2014/main" id="{00000000-0008-0000-0D00-00000D300000}"/>
                </a:ext>
              </a:extLst>
            </xdr:cNvPr>
            <xdr:cNvPicPr>
              <a:picLocks noChangeAspect="1" noChangeArrowheads="1"/>
              <a:extLst>
                <a:ext uri="{84589F7E-364E-4C9E-8A38-B11213B215E9}">
                  <a14:cameraTool cellRange="$AG$3:$AO$3" spid="_x0000_s127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a:extLst>
                <a:ext uri="{FF2B5EF4-FFF2-40B4-BE49-F238E27FC236}">
                  <a16:creationId xmlns:a16="http://schemas.microsoft.com/office/drawing/2014/main" id="{00000000-0008-0000-0D00-00000E300000}"/>
                </a:ext>
              </a:extLst>
            </xdr:cNvPr>
            <xdr:cNvGrpSpPr>
              <a:grpSpLocks/>
            </xdr:cNvGrpSpPr>
          </xdr:nvGrpSpPr>
          <xdr:grpSpPr bwMode="auto">
            <a:xfrm>
              <a:off x="0" y="0"/>
              <a:ext cx="9368790" cy="215265"/>
              <a:chOff x="0" y="2"/>
              <a:chExt cx="957" cy="23"/>
            </a:xfrm>
          </xdr:grpSpPr>
          <xdr:pic>
            <xdr:nvPicPr>
              <xdr:cNvPr id="12303" name="Picture 15">
                <a:extLst>
                  <a:ext uri="{FF2B5EF4-FFF2-40B4-BE49-F238E27FC236}">
                    <a16:creationId xmlns:a16="http://schemas.microsoft.com/office/drawing/2014/main" id="{00000000-0008-0000-0D00-00000F300000}"/>
                  </a:ext>
                </a:extLst>
              </xdr:cNvPr>
              <xdr:cNvPicPr>
                <a:picLocks noChangeAspect="1" noChangeArrowheads="1"/>
                <a:extLst>
                  <a:ext uri="{84589F7E-364E-4C9E-8A38-B11213B215E9}">
                    <a14:cameraTool cellRange="'NTS ONLY_set_year'!$AQ$3:$BH$3" spid="_x0000_s127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a:extLst>
                  <a:ext uri="{FF2B5EF4-FFF2-40B4-BE49-F238E27FC236}">
                    <a16:creationId xmlns:a16="http://schemas.microsoft.com/office/drawing/2014/main" id="{00000000-0008-0000-0D00-000010300000}"/>
                  </a:ext>
                </a:extLst>
              </xdr:cNvPr>
              <xdr:cNvPicPr>
                <a:picLocks noChangeAspect="1" noChangeArrowheads="1"/>
                <a:extLst>
                  <a:ext uri="{84589F7E-364E-4C9E-8A38-B11213B215E9}">
                    <a14:cameraTool cellRange="'NTS ONLY_set_year'!$AG$3:$AQ$3" spid="_x0000_s127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a:extLst>
            <a:ext uri="{FF2B5EF4-FFF2-40B4-BE49-F238E27FC236}">
              <a16:creationId xmlns:a16="http://schemas.microsoft.com/office/drawing/2014/main" id="{00000000-0008-0000-0E00-00005B2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a:extLst>
                <a:ext uri="{FF2B5EF4-FFF2-40B4-BE49-F238E27FC236}">
                  <a16:creationId xmlns:a16="http://schemas.microsoft.com/office/drawing/2014/main" id="{00000000-0008-0000-0E00-000001280000}"/>
                </a:ext>
              </a:extLst>
            </xdr:cNvPr>
            <xdr:cNvPicPr>
              <a:picLocks noChangeAspect="1" noChangeArrowheads="1"/>
              <a:extLst>
                <a:ext uri="{84589F7E-364E-4C9E-8A38-B11213B215E9}">
                  <a14:cameraTool cellRange="'NTS ONLY_set_year'!$AD$3" spid="_x0000_s107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a:extLst>
                <a:ext uri="{FF2B5EF4-FFF2-40B4-BE49-F238E27FC236}">
                  <a16:creationId xmlns:a16="http://schemas.microsoft.com/office/drawing/2014/main" id="{00000000-0008-0000-0E00-000002280000}"/>
                </a:ext>
              </a:extLst>
            </xdr:cNvPr>
            <xdr:cNvPicPr>
              <a:picLocks noChangeAspect="1" noChangeArrowheads="1"/>
              <a:extLst>
                <a:ext uri="{84589F7E-364E-4C9E-8A38-B11213B215E9}">
                  <a14:cameraTool cellRange="$AG$3:$AO$3" spid="_x0000_s107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a:extLst>
                <a:ext uri="{FF2B5EF4-FFF2-40B4-BE49-F238E27FC236}">
                  <a16:creationId xmlns:a16="http://schemas.microsoft.com/office/drawing/2014/main" id="{00000000-0008-0000-0E00-000004280000}"/>
                </a:ext>
              </a:extLst>
            </xdr:cNvPr>
            <xdr:cNvGrpSpPr>
              <a:grpSpLocks/>
            </xdr:cNvGrpSpPr>
          </xdr:nvGrpSpPr>
          <xdr:grpSpPr bwMode="auto">
            <a:xfrm>
              <a:off x="0" y="0"/>
              <a:ext cx="9368790" cy="215265"/>
              <a:chOff x="0" y="2"/>
              <a:chExt cx="957" cy="23"/>
            </a:xfrm>
          </xdr:grpSpPr>
          <xdr:pic>
            <xdr:nvPicPr>
              <xdr:cNvPr id="10245" name="Picture 5">
                <a:extLst>
                  <a:ext uri="{FF2B5EF4-FFF2-40B4-BE49-F238E27FC236}">
                    <a16:creationId xmlns:a16="http://schemas.microsoft.com/office/drawing/2014/main" id="{00000000-0008-0000-0E00-000005280000}"/>
                  </a:ext>
                </a:extLst>
              </xdr:cNvPr>
              <xdr:cNvPicPr>
                <a:picLocks noChangeAspect="1" noChangeArrowheads="1"/>
                <a:extLst>
                  <a:ext uri="{84589F7E-364E-4C9E-8A38-B11213B215E9}">
                    <a14:cameraTool cellRange="'NTS ONLY_set_year'!$AQ$3:$BH$3" spid="_x0000_s107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a:extLst>
                  <a:ext uri="{FF2B5EF4-FFF2-40B4-BE49-F238E27FC236}">
                    <a16:creationId xmlns:a16="http://schemas.microsoft.com/office/drawing/2014/main" id="{00000000-0008-0000-0E00-000006280000}"/>
                  </a:ext>
                </a:extLst>
              </xdr:cNvPr>
              <xdr:cNvPicPr>
                <a:picLocks noChangeAspect="1" noChangeArrowheads="1"/>
                <a:extLst>
                  <a:ext uri="{84589F7E-364E-4C9E-8A38-B11213B215E9}">
                    <a14:cameraTool cellRange="'NTS ONLY_set_year'!$AG$3:$AQ$3" spid="_x0000_s107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a:extLst>
                <a:ext uri="{FF2B5EF4-FFF2-40B4-BE49-F238E27FC236}">
                  <a16:creationId xmlns:a16="http://schemas.microsoft.com/office/drawing/2014/main" id="{00000000-0008-0000-0E00-000007280000}"/>
                </a:ext>
              </a:extLst>
            </xdr:cNvPr>
            <xdr:cNvPicPr>
              <a:picLocks noChangeAspect="1" noChangeArrowheads="1"/>
              <a:extLst>
                <a:ext uri="{84589F7E-364E-4C9E-8A38-B11213B215E9}">
                  <a14:cameraTool cellRange="'NTS ONLY_set_year'!$AD$3" spid="_x0000_s107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a:extLst>
                <a:ext uri="{FF2B5EF4-FFF2-40B4-BE49-F238E27FC236}">
                  <a16:creationId xmlns:a16="http://schemas.microsoft.com/office/drawing/2014/main" id="{00000000-0008-0000-0E00-000008280000}"/>
                </a:ext>
              </a:extLst>
            </xdr:cNvPr>
            <xdr:cNvPicPr>
              <a:picLocks noChangeAspect="1" noChangeArrowheads="1"/>
              <a:extLst>
                <a:ext uri="{84589F7E-364E-4C9E-8A38-B11213B215E9}">
                  <a14:cameraTool cellRange="$AG$3:$AO$3" spid="_x0000_s107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a:extLst>
                <a:ext uri="{FF2B5EF4-FFF2-40B4-BE49-F238E27FC236}">
                  <a16:creationId xmlns:a16="http://schemas.microsoft.com/office/drawing/2014/main" id="{00000000-0008-0000-0E00-000009280000}"/>
                </a:ext>
              </a:extLst>
            </xdr:cNvPr>
            <xdr:cNvGrpSpPr>
              <a:grpSpLocks/>
            </xdr:cNvGrpSpPr>
          </xdr:nvGrpSpPr>
          <xdr:grpSpPr bwMode="auto">
            <a:xfrm>
              <a:off x="0" y="0"/>
              <a:ext cx="9368790" cy="215265"/>
              <a:chOff x="0" y="2"/>
              <a:chExt cx="957" cy="23"/>
            </a:xfrm>
          </xdr:grpSpPr>
          <xdr:pic>
            <xdr:nvPicPr>
              <xdr:cNvPr id="10250" name="Picture 10">
                <a:extLst>
                  <a:ext uri="{FF2B5EF4-FFF2-40B4-BE49-F238E27FC236}">
                    <a16:creationId xmlns:a16="http://schemas.microsoft.com/office/drawing/2014/main" id="{00000000-0008-0000-0E00-00000A280000}"/>
                  </a:ext>
                </a:extLst>
              </xdr:cNvPr>
              <xdr:cNvPicPr>
                <a:picLocks noChangeAspect="1" noChangeArrowheads="1"/>
                <a:extLst>
                  <a:ext uri="{84589F7E-364E-4C9E-8A38-B11213B215E9}">
                    <a14:cameraTool cellRange="'NTS ONLY_set_year'!$AQ$3:$BH$3" spid="_x0000_s107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a:extLst>
                  <a:ext uri="{FF2B5EF4-FFF2-40B4-BE49-F238E27FC236}">
                    <a16:creationId xmlns:a16="http://schemas.microsoft.com/office/drawing/2014/main" id="{00000000-0008-0000-0E00-00000B280000}"/>
                  </a:ext>
                </a:extLst>
              </xdr:cNvPr>
              <xdr:cNvPicPr>
                <a:picLocks noChangeAspect="1" noChangeArrowheads="1"/>
                <a:extLst>
                  <a:ext uri="{84589F7E-364E-4C9E-8A38-B11213B215E9}">
                    <a14:cameraTool cellRange="'NTS ONLY_set_year'!$AG$3:$AQ$3" spid="_x0000_s107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a:extLst>
                <a:ext uri="{FF2B5EF4-FFF2-40B4-BE49-F238E27FC236}">
                  <a16:creationId xmlns:a16="http://schemas.microsoft.com/office/drawing/2014/main" id="{00000000-0008-0000-0E00-00000C280000}"/>
                </a:ext>
              </a:extLst>
            </xdr:cNvPr>
            <xdr:cNvPicPr>
              <a:picLocks noChangeAspect="1" noChangeArrowheads="1"/>
              <a:extLst>
                <a:ext uri="{84589F7E-364E-4C9E-8A38-B11213B215E9}">
                  <a14:cameraTool cellRange="'NTS ONLY_set_year'!$AD$3" spid="_x0000_s107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a:extLst>
                <a:ext uri="{FF2B5EF4-FFF2-40B4-BE49-F238E27FC236}">
                  <a16:creationId xmlns:a16="http://schemas.microsoft.com/office/drawing/2014/main" id="{00000000-0008-0000-0E00-00000D280000}"/>
                </a:ext>
              </a:extLst>
            </xdr:cNvPr>
            <xdr:cNvPicPr>
              <a:picLocks noChangeAspect="1" noChangeArrowheads="1"/>
              <a:extLst>
                <a:ext uri="{84589F7E-364E-4C9E-8A38-B11213B215E9}">
                  <a14:cameraTool cellRange="$AG$3:$AO$3" spid="_x0000_s107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a:extLst>
                <a:ext uri="{FF2B5EF4-FFF2-40B4-BE49-F238E27FC236}">
                  <a16:creationId xmlns:a16="http://schemas.microsoft.com/office/drawing/2014/main" id="{00000000-0008-0000-0E00-00000E280000}"/>
                </a:ext>
              </a:extLst>
            </xdr:cNvPr>
            <xdr:cNvGrpSpPr>
              <a:grpSpLocks/>
            </xdr:cNvGrpSpPr>
          </xdr:nvGrpSpPr>
          <xdr:grpSpPr bwMode="auto">
            <a:xfrm>
              <a:off x="0" y="0"/>
              <a:ext cx="9368790" cy="215265"/>
              <a:chOff x="0" y="2"/>
              <a:chExt cx="957" cy="23"/>
            </a:xfrm>
          </xdr:grpSpPr>
          <xdr:pic>
            <xdr:nvPicPr>
              <xdr:cNvPr id="10255" name="Picture 15">
                <a:extLst>
                  <a:ext uri="{FF2B5EF4-FFF2-40B4-BE49-F238E27FC236}">
                    <a16:creationId xmlns:a16="http://schemas.microsoft.com/office/drawing/2014/main" id="{00000000-0008-0000-0E00-00000F280000}"/>
                  </a:ext>
                </a:extLst>
              </xdr:cNvPr>
              <xdr:cNvPicPr>
                <a:picLocks noChangeAspect="1" noChangeArrowheads="1"/>
                <a:extLst>
                  <a:ext uri="{84589F7E-364E-4C9E-8A38-B11213B215E9}">
                    <a14:cameraTool cellRange="'NTS ONLY_set_year'!$AQ$3:$BH$3" spid="_x0000_s107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a:extLst>
                  <a:ext uri="{FF2B5EF4-FFF2-40B4-BE49-F238E27FC236}">
                    <a16:creationId xmlns:a16="http://schemas.microsoft.com/office/drawing/2014/main" id="{00000000-0008-0000-0E00-000010280000}"/>
                  </a:ext>
                </a:extLst>
              </xdr:cNvPr>
              <xdr:cNvPicPr>
                <a:picLocks noChangeAspect="1" noChangeArrowheads="1"/>
                <a:extLst>
                  <a:ext uri="{84589F7E-364E-4C9E-8A38-B11213B215E9}">
                    <a14:cameraTool cellRange="'NTS ONLY_set_year'!$AG$3:$AQ$3" spid="_x0000_s107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a:extLst>
            <a:ext uri="{FF2B5EF4-FFF2-40B4-BE49-F238E27FC236}">
              <a16:creationId xmlns:a16="http://schemas.microsoft.com/office/drawing/2014/main" id="{00000000-0008-0000-0F00-000006180000}"/>
            </a:ext>
          </a:extLst>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a:extLst>
            <a:ext uri="{FF2B5EF4-FFF2-40B4-BE49-F238E27FC236}">
              <a16:creationId xmlns:a16="http://schemas.microsoft.com/office/drawing/2014/main" id="{00000000-0008-0000-0F00-000007180000}"/>
            </a:ext>
          </a:extLst>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a:extLst>
            <a:ext uri="{FF2B5EF4-FFF2-40B4-BE49-F238E27FC236}">
              <a16:creationId xmlns:a16="http://schemas.microsoft.com/office/drawing/2014/main" id="{00000000-0008-0000-0F00-00000C180000}"/>
            </a:ext>
          </a:extLst>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a:extLst>
            <a:ext uri="{FF2B5EF4-FFF2-40B4-BE49-F238E27FC236}">
              <a16:creationId xmlns:a16="http://schemas.microsoft.com/office/drawing/2014/main" id="{00000000-0008-0000-0F00-00000D180000}"/>
            </a:ext>
          </a:extLst>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a:extLst>
            <a:ext uri="{FF2B5EF4-FFF2-40B4-BE49-F238E27FC236}">
              <a16:creationId xmlns:a16="http://schemas.microsoft.com/office/drawing/2014/main" id="{00000000-0008-0000-0F00-00000E180000}"/>
            </a:ext>
          </a:extLst>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a:extLst>
            <a:ext uri="{FF2B5EF4-FFF2-40B4-BE49-F238E27FC236}">
              <a16:creationId xmlns:a16="http://schemas.microsoft.com/office/drawing/2014/main" id="{00000000-0008-0000-0F00-00000F180000}"/>
            </a:ext>
          </a:extLst>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a:extLst>
            <a:ext uri="{FF2B5EF4-FFF2-40B4-BE49-F238E27FC236}">
              <a16:creationId xmlns:a16="http://schemas.microsoft.com/office/drawing/2014/main" id="{00000000-0008-0000-0F00-000011180000}"/>
            </a:ext>
          </a:extLst>
        </xdr:cNvPr>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a:extLst>
            <a:ext uri="{FF2B5EF4-FFF2-40B4-BE49-F238E27FC236}">
              <a16:creationId xmlns:a16="http://schemas.microsoft.com/office/drawing/2014/main" id="{00000000-0008-0000-0F00-000012180000}"/>
            </a:ext>
          </a:extLst>
        </xdr:cNvPr>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a:extLst>
            <a:ext uri="{FF2B5EF4-FFF2-40B4-BE49-F238E27FC236}">
              <a16:creationId xmlns:a16="http://schemas.microsoft.com/office/drawing/2014/main" id="{00000000-0008-0000-0100-00002E200000}"/>
            </a:ext>
          </a:extLst>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a:extLst>
            <a:ext uri="{FF2B5EF4-FFF2-40B4-BE49-F238E27FC236}">
              <a16:creationId xmlns:a16="http://schemas.microsoft.com/office/drawing/2014/main" id="{00000000-0008-0000-0100-00002F200000}"/>
            </a:ext>
          </a:extLst>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a:extLst>
            <a:ext uri="{FF2B5EF4-FFF2-40B4-BE49-F238E27FC236}">
              <a16:creationId xmlns:a16="http://schemas.microsoft.com/office/drawing/2014/main" id="{00000000-0008-0000-0100-0000B0580000}"/>
            </a:ext>
          </a:extLst>
        </xdr:cNvPr>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a:extLst>
            <a:ext uri="{FF2B5EF4-FFF2-40B4-BE49-F238E27FC236}">
              <a16:creationId xmlns:a16="http://schemas.microsoft.com/office/drawing/2014/main" id="{00000000-0008-0000-0100-0000B1580000}"/>
            </a:ext>
          </a:extLst>
        </xdr:cNvPr>
        <xdr:cNvGrpSpPr>
          <a:grpSpLocks/>
        </xdr:cNvGrpSpPr>
      </xdr:nvGrpSpPr>
      <xdr:grpSpPr bwMode="auto">
        <a:xfrm>
          <a:off x="5059062" y="3116220"/>
          <a:ext cx="1771650" cy="949153"/>
          <a:chOff x="530" y="327"/>
          <a:chExt cx="186" cy="99"/>
        </a:xfrm>
      </xdr:grpSpPr>
      <xdr:sp macro="" textlink="">
        <xdr:nvSpPr>
          <xdr:cNvPr id="22716" name="Line 29">
            <a:extLst>
              <a:ext uri="{FF2B5EF4-FFF2-40B4-BE49-F238E27FC236}">
                <a16:creationId xmlns:a16="http://schemas.microsoft.com/office/drawing/2014/main" id="{00000000-0008-0000-0100-0000BC580000}"/>
              </a:ext>
            </a:extLst>
          </xdr:cNvPr>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a:extLst>
            <a:ext uri="{FF2B5EF4-FFF2-40B4-BE49-F238E27FC236}">
              <a16:creationId xmlns:a16="http://schemas.microsoft.com/office/drawing/2014/main" id="{00000000-0008-0000-0100-0000B2580000}"/>
            </a:ext>
          </a:extLst>
        </xdr:cNvPr>
        <xdr:cNvGrpSpPr>
          <a:grpSpLocks/>
        </xdr:cNvGrpSpPr>
      </xdr:nvGrpSpPr>
      <xdr:grpSpPr bwMode="auto">
        <a:xfrm>
          <a:off x="620412" y="2711278"/>
          <a:ext cx="4600575" cy="301711"/>
          <a:chOff x="64" y="287"/>
          <a:chExt cx="483" cy="30"/>
        </a:xfrm>
      </xdr:grpSpPr>
      <xdr:pic>
        <xdr:nvPicPr>
          <xdr:cNvPr id="22714" name="Picture 93">
            <a:extLst>
              <a:ext uri="{FF2B5EF4-FFF2-40B4-BE49-F238E27FC236}">
                <a16:creationId xmlns:a16="http://schemas.microsoft.com/office/drawing/2014/main" id="{00000000-0008-0000-0100-0000BA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a:extLst>
              <a:ext uri="{FF2B5EF4-FFF2-40B4-BE49-F238E27FC236}">
                <a16:creationId xmlns:a16="http://schemas.microsoft.com/office/drawing/2014/main" id="{00000000-0008-0000-0100-0000BB580000}"/>
              </a:ext>
            </a:extLst>
          </xdr:cNvPr>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a:extLst>
            <a:ext uri="{FF2B5EF4-FFF2-40B4-BE49-F238E27FC236}">
              <a16:creationId xmlns:a16="http://schemas.microsoft.com/office/drawing/2014/main" id="{00000000-0008-0000-0100-0000B3580000}"/>
            </a:ext>
          </a:extLst>
        </xdr:cNvPr>
        <xdr:cNvGrpSpPr>
          <a:grpSpLocks/>
        </xdr:cNvGrpSpPr>
      </xdr:nvGrpSpPr>
      <xdr:grpSpPr bwMode="auto">
        <a:xfrm>
          <a:off x="620412" y="4484473"/>
          <a:ext cx="4724400" cy="293730"/>
          <a:chOff x="64" y="471"/>
          <a:chExt cx="496" cy="30"/>
        </a:xfrm>
      </xdr:grpSpPr>
      <xdr:pic>
        <xdr:nvPicPr>
          <xdr:cNvPr id="22712" name="Picture 94">
            <a:extLst>
              <a:ext uri="{FF2B5EF4-FFF2-40B4-BE49-F238E27FC236}">
                <a16:creationId xmlns:a16="http://schemas.microsoft.com/office/drawing/2014/main" id="{00000000-0008-0000-0100-0000B8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a:extLst>
              <a:ext uri="{FF2B5EF4-FFF2-40B4-BE49-F238E27FC236}">
                <a16:creationId xmlns:a16="http://schemas.microsoft.com/office/drawing/2014/main" id="{00000000-0008-0000-0100-0000B9580000}"/>
              </a:ext>
            </a:extLst>
          </xdr:cNvPr>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a:extLst>
            <a:ext uri="{FF2B5EF4-FFF2-40B4-BE49-F238E27FC236}">
              <a16:creationId xmlns:a16="http://schemas.microsoft.com/office/drawing/2014/main" id="{00000000-0008-0000-0100-0000B4580000}"/>
            </a:ext>
          </a:extLst>
        </xdr:cNvPr>
        <xdr:cNvGrpSpPr>
          <a:grpSpLocks/>
        </xdr:cNvGrpSpPr>
      </xdr:nvGrpSpPr>
      <xdr:grpSpPr bwMode="auto">
        <a:xfrm>
          <a:off x="609600" y="5553075"/>
          <a:ext cx="6143625" cy="0"/>
          <a:chOff x="47" y="1080"/>
          <a:chExt cx="645" cy="30"/>
        </a:xfrm>
      </xdr:grpSpPr>
      <xdr:pic>
        <xdr:nvPicPr>
          <xdr:cNvPr id="22710" name="Picture 95">
            <a:extLst>
              <a:ext uri="{FF2B5EF4-FFF2-40B4-BE49-F238E27FC236}">
                <a16:creationId xmlns:a16="http://schemas.microsoft.com/office/drawing/2014/main" id="{00000000-0008-0000-0100-0000B6580000}"/>
              </a:ext>
            </a:extLst>
          </xdr:cNvPr>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a:extLst>
              <a:ext uri="{FF2B5EF4-FFF2-40B4-BE49-F238E27FC236}">
                <a16:creationId xmlns:a16="http://schemas.microsoft.com/office/drawing/2014/main" id="{00000000-0008-0000-0100-0000B7580000}"/>
              </a:ext>
            </a:extLst>
          </xdr:cNvPr>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a:extLst>
            <a:ext uri="{FF2B5EF4-FFF2-40B4-BE49-F238E27FC236}">
              <a16:creationId xmlns:a16="http://schemas.microsoft.com/office/drawing/2014/main" id="{00000000-0008-0000-0100-0000B55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7</xdr:row>
          <xdr:rowOff>175054</xdr:rowOff>
        </xdr:to>
        <xdr:pic>
          <xdr:nvPicPr>
            <xdr:cNvPr id="8294" name="Picture 102">
              <a:extLst>
                <a:ext uri="{FF2B5EF4-FFF2-40B4-BE49-F238E27FC236}">
                  <a16:creationId xmlns:a16="http://schemas.microsoft.com/office/drawing/2014/main" id="{00000000-0008-0000-0100-000066200000}"/>
                </a:ext>
              </a:extLst>
            </xdr:cNvPr>
            <xdr:cNvPicPr>
              <a:picLocks noChangeAspect="1" noChangeArrowheads="1"/>
              <a:extLst>
                <a:ext uri="{84589F7E-364E-4C9E-8A38-B11213B215E9}">
                  <a14:cameraTool cellRange="'NTS ONLY_set_year'!$BK$3" spid="_x0000_s8409"/>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a:extLst>
                <a:ext uri="{FF2B5EF4-FFF2-40B4-BE49-F238E27FC236}">
                  <a16:creationId xmlns:a16="http://schemas.microsoft.com/office/drawing/2014/main" id="{00000000-0008-0000-0100-000020200000}"/>
                </a:ext>
              </a:extLst>
            </xdr:cNvPr>
            <xdr:cNvPicPr>
              <a:picLocks noChangeAspect="1" noChangeArrowheads="1"/>
              <a:extLst>
                <a:ext uri="{84589F7E-364E-4C9E-8A38-B11213B215E9}">
                  <a14:cameraTool cellRange="'NTS ONLY_set_year'!$W$3" spid="_x0000_s8410"/>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a:extLst>
                <a:ext uri="{FF2B5EF4-FFF2-40B4-BE49-F238E27FC236}">
                  <a16:creationId xmlns:a16="http://schemas.microsoft.com/office/drawing/2014/main" id="{00000000-0008-0000-0100-00001C200000}"/>
                </a:ext>
              </a:extLst>
            </xdr:cNvPr>
            <xdr:cNvPicPr>
              <a:picLocks noChangeAspect="1" noChangeArrowheads="1"/>
              <a:extLst>
                <a:ext uri="{84589F7E-364E-4C9E-8A38-B11213B215E9}">
                  <a14:cameraTool cellRange="'Annual Summary_Sommaire annuel'!$B$6:$H$7" spid="_x0000_s8411"/>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a:extLst>
                <a:ext uri="{FF2B5EF4-FFF2-40B4-BE49-F238E27FC236}">
                  <a16:creationId xmlns:a16="http://schemas.microsoft.com/office/drawing/2014/main" id="{00000000-0008-0000-0200-000010040000}"/>
                </a:ext>
              </a:extLst>
            </xdr:cNvPr>
            <xdr:cNvPicPr>
              <a:picLocks noChangeAspect="1" noChangeArrowheads="1"/>
              <a:extLst>
                <a:ext uri="{84589F7E-364E-4C9E-8A38-B11213B215E9}">
                  <a14:cameraTool cellRange="'01'!$N$2:$P$3" spid="_x0000_s1079"/>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a:extLst>
            <a:ext uri="{FF2B5EF4-FFF2-40B4-BE49-F238E27FC236}">
              <a16:creationId xmlns:a16="http://schemas.microsoft.com/office/drawing/2014/main" id="{00000000-0008-0000-0300-0000A80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a:extLst>
                <a:ext uri="{FF2B5EF4-FFF2-40B4-BE49-F238E27FC236}">
                  <a16:creationId xmlns:a16="http://schemas.microsoft.com/office/drawing/2014/main" id="{00000000-0008-0000-0300-00003F0C0000}"/>
                </a:ext>
              </a:extLst>
            </xdr:cNvPr>
            <xdr:cNvPicPr>
              <a:picLocks noChangeAspect="1" noChangeArrowheads="1"/>
              <a:extLst>
                <a:ext uri="{84589F7E-364E-4C9E-8A38-B11213B215E9}">
                  <a14:cameraTool cellRange="'NTS ONLY_set_year'!$AD$3" spid="_x0000_s3472"/>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a:extLst>
                <a:ext uri="{FF2B5EF4-FFF2-40B4-BE49-F238E27FC236}">
                  <a16:creationId xmlns:a16="http://schemas.microsoft.com/office/drawing/2014/main" id="{00000000-0008-0000-0300-0000440C0000}"/>
                </a:ext>
              </a:extLst>
            </xdr:cNvPr>
            <xdr:cNvPicPr>
              <a:picLocks noChangeAspect="1" noChangeArrowheads="1"/>
              <a:extLst>
                <a:ext uri="{84589F7E-364E-4C9E-8A38-B11213B215E9}">
                  <a14:cameraTool cellRange="$AG$3:$AO$3" spid="_x0000_s347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a:extLst>
                <a:ext uri="{FF2B5EF4-FFF2-40B4-BE49-F238E27FC236}">
                  <a16:creationId xmlns:a16="http://schemas.microsoft.com/office/drawing/2014/main" id="{00000000-0008-0000-0300-0000590C0000}"/>
                </a:ext>
              </a:extLst>
            </xdr:cNvPr>
            <xdr:cNvGrpSpPr>
              <a:grpSpLocks/>
            </xdr:cNvGrpSpPr>
          </xdr:nvGrpSpPr>
          <xdr:grpSpPr bwMode="auto">
            <a:xfrm>
              <a:off x="0" y="0"/>
              <a:ext cx="9368790" cy="215265"/>
              <a:chOff x="0" y="2"/>
              <a:chExt cx="957" cy="23"/>
            </a:xfrm>
          </xdr:grpSpPr>
          <xdr:pic>
            <xdr:nvPicPr>
              <xdr:cNvPr id="3158" name="Picture 86">
                <a:extLst>
                  <a:ext uri="{FF2B5EF4-FFF2-40B4-BE49-F238E27FC236}">
                    <a16:creationId xmlns:a16="http://schemas.microsoft.com/office/drawing/2014/main" id="{00000000-0008-0000-0300-0000560C0000}"/>
                  </a:ext>
                </a:extLst>
              </xdr:cNvPr>
              <xdr:cNvPicPr>
                <a:picLocks noChangeAspect="1" noChangeArrowheads="1"/>
                <a:extLst>
                  <a:ext uri="{84589F7E-364E-4C9E-8A38-B11213B215E9}">
                    <a14:cameraTool cellRange="'NTS ONLY_set_year'!$AQ$3:$BH$3" spid="_x0000_s3474"/>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a:extLst>
                  <a:ext uri="{FF2B5EF4-FFF2-40B4-BE49-F238E27FC236}">
                    <a16:creationId xmlns:a16="http://schemas.microsoft.com/office/drawing/2014/main" id="{00000000-0008-0000-0300-0000570C0000}"/>
                  </a:ext>
                </a:extLst>
              </xdr:cNvPr>
              <xdr:cNvPicPr>
                <a:picLocks noChangeAspect="1" noChangeArrowheads="1"/>
                <a:extLst>
                  <a:ext uri="{84589F7E-364E-4C9E-8A38-B11213B215E9}">
                    <a14:cameraTool cellRange="'NTS ONLY_set_year'!$AG$3:$AQ$3" spid="_x0000_s347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a:extLst>
                <a:ext uri="{FF2B5EF4-FFF2-40B4-BE49-F238E27FC236}">
                  <a16:creationId xmlns:a16="http://schemas.microsoft.com/office/drawing/2014/main" id="{00000000-0008-0000-0300-00005B0C0000}"/>
                </a:ext>
              </a:extLst>
            </xdr:cNvPr>
            <xdr:cNvPicPr>
              <a:picLocks noChangeAspect="1" noChangeArrowheads="1"/>
              <a:extLst>
                <a:ext uri="{84589F7E-364E-4C9E-8A38-B11213B215E9}">
                  <a14:cameraTool cellRange="'NTS ONLY_set_year'!$AD$3" spid="_x0000_s3476"/>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a:extLst>
                <a:ext uri="{FF2B5EF4-FFF2-40B4-BE49-F238E27FC236}">
                  <a16:creationId xmlns:a16="http://schemas.microsoft.com/office/drawing/2014/main" id="{00000000-0008-0000-0300-00005C0C0000}"/>
                </a:ext>
              </a:extLst>
            </xdr:cNvPr>
            <xdr:cNvPicPr>
              <a:picLocks noChangeAspect="1" noChangeArrowheads="1"/>
              <a:extLst>
                <a:ext uri="{84589F7E-364E-4C9E-8A38-B11213B215E9}">
                  <a14:cameraTool cellRange="$AG$3:$AO$3" spid="_x0000_s3477"/>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a:extLst>
                <a:ext uri="{FF2B5EF4-FFF2-40B4-BE49-F238E27FC236}">
                  <a16:creationId xmlns:a16="http://schemas.microsoft.com/office/drawing/2014/main" id="{00000000-0008-0000-0300-00005D0C0000}"/>
                </a:ext>
              </a:extLst>
            </xdr:cNvPr>
            <xdr:cNvGrpSpPr>
              <a:grpSpLocks/>
            </xdr:cNvGrpSpPr>
          </xdr:nvGrpSpPr>
          <xdr:grpSpPr bwMode="auto">
            <a:xfrm>
              <a:off x="0" y="0"/>
              <a:ext cx="9368790" cy="215265"/>
              <a:chOff x="0" y="2"/>
              <a:chExt cx="957" cy="23"/>
            </a:xfrm>
          </xdr:grpSpPr>
          <xdr:pic>
            <xdr:nvPicPr>
              <xdr:cNvPr id="3166" name="Picture 94">
                <a:extLst>
                  <a:ext uri="{FF2B5EF4-FFF2-40B4-BE49-F238E27FC236}">
                    <a16:creationId xmlns:a16="http://schemas.microsoft.com/office/drawing/2014/main" id="{00000000-0008-0000-0300-00005E0C0000}"/>
                  </a:ext>
                </a:extLst>
              </xdr:cNvPr>
              <xdr:cNvPicPr>
                <a:picLocks noChangeAspect="1" noChangeArrowheads="1"/>
                <a:extLst>
                  <a:ext uri="{84589F7E-364E-4C9E-8A38-B11213B215E9}">
                    <a14:cameraTool cellRange="'NTS ONLY_set_year'!$AQ$3:$BH$3" spid="_x0000_s3478"/>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a:extLst>
                  <a:ext uri="{FF2B5EF4-FFF2-40B4-BE49-F238E27FC236}">
                    <a16:creationId xmlns:a16="http://schemas.microsoft.com/office/drawing/2014/main" id="{00000000-0008-0000-0300-00005F0C0000}"/>
                  </a:ext>
                </a:extLst>
              </xdr:cNvPr>
              <xdr:cNvPicPr>
                <a:picLocks noChangeAspect="1" noChangeArrowheads="1"/>
                <a:extLst>
                  <a:ext uri="{84589F7E-364E-4C9E-8A38-B11213B215E9}">
                    <a14:cameraTool cellRange="'NTS ONLY_set_year'!$AG$3:$AQ$3" spid="_x0000_s3479"/>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a:extLst>
            <a:ext uri="{FF2B5EF4-FFF2-40B4-BE49-F238E27FC236}">
              <a16:creationId xmlns:a16="http://schemas.microsoft.com/office/drawing/2014/main" id="{00000000-0008-0000-0400-00006E1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a:extLst>
                <a:ext uri="{FF2B5EF4-FFF2-40B4-BE49-F238E27FC236}">
                  <a16:creationId xmlns:a16="http://schemas.microsoft.com/office/drawing/2014/main" id="{00000000-0008-0000-0400-0000151C0000}"/>
                </a:ext>
              </a:extLst>
            </xdr:cNvPr>
            <xdr:cNvPicPr>
              <a:picLocks noChangeAspect="1" noChangeArrowheads="1"/>
              <a:extLst>
                <a:ext uri="{84589F7E-364E-4C9E-8A38-B11213B215E9}">
                  <a14:cameraTool cellRange="'NTS ONLY_set_year'!$AD$3" spid="_x0000_s76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a:extLst>
                <a:ext uri="{FF2B5EF4-FFF2-40B4-BE49-F238E27FC236}">
                  <a16:creationId xmlns:a16="http://schemas.microsoft.com/office/drawing/2014/main" id="{00000000-0008-0000-0400-0000161C0000}"/>
                </a:ext>
              </a:extLst>
            </xdr:cNvPr>
            <xdr:cNvPicPr>
              <a:picLocks noChangeAspect="1" noChangeArrowheads="1"/>
              <a:extLst>
                <a:ext uri="{84589F7E-364E-4C9E-8A38-B11213B215E9}">
                  <a14:cameraTool cellRange="$AG$3:$AO$3" spid="_x0000_s76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a:extLst>
                <a:ext uri="{FF2B5EF4-FFF2-40B4-BE49-F238E27FC236}">
                  <a16:creationId xmlns:a16="http://schemas.microsoft.com/office/drawing/2014/main" id="{00000000-0008-0000-0400-0000181C0000}"/>
                </a:ext>
              </a:extLst>
            </xdr:cNvPr>
            <xdr:cNvGrpSpPr>
              <a:grpSpLocks/>
            </xdr:cNvGrpSpPr>
          </xdr:nvGrpSpPr>
          <xdr:grpSpPr bwMode="auto">
            <a:xfrm>
              <a:off x="0" y="0"/>
              <a:ext cx="9368790" cy="215265"/>
              <a:chOff x="0" y="2"/>
              <a:chExt cx="957" cy="23"/>
            </a:xfrm>
          </xdr:grpSpPr>
          <xdr:pic>
            <xdr:nvPicPr>
              <xdr:cNvPr id="7193" name="Picture 25">
                <a:extLst>
                  <a:ext uri="{FF2B5EF4-FFF2-40B4-BE49-F238E27FC236}">
                    <a16:creationId xmlns:a16="http://schemas.microsoft.com/office/drawing/2014/main" id="{00000000-0008-0000-0400-0000191C0000}"/>
                  </a:ext>
                </a:extLst>
              </xdr:cNvPr>
              <xdr:cNvPicPr>
                <a:picLocks noChangeAspect="1" noChangeArrowheads="1"/>
                <a:extLst>
                  <a:ext uri="{84589F7E-364E-4C9E-8A38-B11213B215E9}">
                    <a14:cameraTool cellRange="'NTS ONLY_set_year'!$AQ$3:$BH$3" spid="_x0000_s76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a:extLst>
                  <a:ext uri="{FF2B5EF4-FFF2-40B4-BE49-F238E27FC236}">
                    <a16:creationId xmlns:a16="http://schemas.microsoft.com/office/drawing/2014/main" id="{00000000-0008-0000-0400-00001A1C0000}"/>
                  </a:ext>
                </a:extLst>
              </xdr:cNvPr>
              <xdr:cNvPicPr>
                <a:picLocks noChangeAspect="1" noChangeArrowheads="1"/>
                <a:extLst>
                  <a:ext uri="{84589F7E-364E-4C9E-8A38-B11213B215E9}">
                    <a14:cameraTool cellRange="'NTS ONLY_set_year'!$AG$3:$AQ$3" spid="_x0000_s76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a:extLst>
                <a:ext uri="{FF2B5EF4-FFF2-40B4-BE49-F238E27FC236}">
                  <a16:creationId xmlns:a16="http://schemas.microsoft.com/office/drawing/2014/main" id="{00000000-0008-0000-0400-00001B1C0000}"/>
                </a:ext>
              </a:extLst>
            </xdr:cNvPr>
            <xdr:cNvPicPr>
              <a:picLocks noChangeAspect="1" noChangeArrowheads="1"/>
              <a:extLst>
                <a:ext uri="{84589F7E-364E-4C9E-8A38-B11213B215E9}">
                  <a14:cameraTool cellRange="'NTS ONLY_set_year'!$AD$3" spid="_x0000_s76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a:extLst>
                <a:ext uri="{FF2B5EF4-FFF2-40B4-BE49-F238E27FC236}">
                  <a16:creationId xmlns:a16="http://schemas.microsoft.com/office/drawing/2014/main" id="{00000000-0008-0000-0400-00001C1C0000}"/>
                </a:ext>
              </a:extLst>
            </xdr:cNvPr>
            <xdr:cNvPicPr>
              <a:picLocks noChangeAspect="1" noChangeArrowheads="1"/>
              <a:extLst>
                <a:ext uri="{84589F7E-364E-4C9E-8A38-B11213B215E9}">
                  <a14:cameraTool cellRange="$AG$3:$AO$3" spid="_x0000_s76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a:extLst>
                <a:ext uri="{FF2B5EF4-FFF2-40B4-BE49-F238E27FC236}">
                  <a16:creationId xmlns:a16="http://schemas.microsoft.com/office/drawing/2014/main" id="{00000000-0008-0000-0400-00001D1C0000}"/>
                </a:ext>
              </a:extLst>
            </xdr:cNvPr>
            <xdr:cNvGrpSpPr>
              <a:grpSpLocks/>
            </xdr:cNvGrpSpPr>
          </xdr:nvGrpSpPr>
          <xdr:grpSpPr bwMode="auto">
            <a:xfrm>
              <a:off x="0" y="0"/>
              <a:ext cx="9368790" cy="215265"/>
              <a:chOff x="0" y="2"/>
              <a:chExt cx="957" cy="23"/>
            </a:xfrm>
          </xdr:grpSpPr>
          <xdr:pic>
            <xdr:nvPicPr>
              <xdr:cNvPr id="7198" name="Picture 30">
                <a:extLst>
                  <a:ext uri="{FF2B5EF4-FFF2-40B4-BE49-F238E27FC236}">
                    <a16:creationId xmlns:a16="http://schemas.microsoft.com/office/drawing/2014/main" id="{00000000-0008-0000-0400-00001E1C0000}"/>
                  </a:ext>
                </a:extLst>
              </xdr:cNvPr>
              <xdr:cNvPicPr>
                <a:picLocks noChangeAspect="1" noChangeArrowheads="1"/>
                <a:extLst>
                  <a:ext uri="{84589F7E-364E-4C9E-8A38-B11213B215E9}">
                    <a14:cameraTool cellRange="'NTS ONLY_set_year'!$AQ$3:$BH$3" spid="_x0000_s76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a:extLst>
                  <a:ext uri="{FF2B5EF4-FFF2-40B4-BE49-F238E27FC236}">
                    <a16:creationId xmlns:a16="http://schemas.microsoft.com/office/drawing/2014/main" id="{00000000-0008-0000-0400-00001F1C0000}"/>
                  </a:ext>
                </a:extLst>
              </xdr:cNvPr>
              <xdr:cNvPicPr>
                <a:picLocks noChangeAspect="1" noChangeArrowheads="1"/>
                <a:extLst>
                  <a:ext uri="{84589F7E-364E-4C9E-8A38-B11213B215E9}">
                    <a14:cameraTool cellRange="'NTS ONLY_set_year'!$AG$3:$AQ$3" spid="_x0000_s76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a:extLst>
                <a:ext uri="{FF2B5EF4-FFF2-40B4-BE49-F238E27FC236}">
                  <a16:creationId xmlns:a16="http://schemas.microsoft.com/office/drawing/2014/main" id="{00000000-0008-0000-0400-0000201C0000}"/>
                </a:ext>
              </a:extLst>
            </xdr:cNvPr>
            <xdr:cNvPicPr>
              <a:picLocks noChangeAspect="1" noChangeArrowheads="1"/>
              <a:extLst>
                <a:ext uri="{84589F7E-364E-4C9E-8A38-B11213B215E9}">
                  <a14:cameraTool cellRange="'NTS ONLY_set_year'!$AD$3" spid="_x0000_s76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a:extLst>
                <a:ext uri="{FF2B5EF4-FFF2-40B4-BE49-F238E27FC236}">
                  <a16:creationId xmlns:a16="http://schemas.microsoft.com/office/drawing/2014/main" id="{00000000-0008-0000-0400-0000211C0000}"/>
                </a:ext>
              </a:extLst>
            </xdr:cNvPr>
            <xdr:cNvPicPr>
              <a:picLocks noChangeAspect="1" noChangeArrowheads="1"/>
              <a:extLst>
                <a:ext uri="{84589F7E-364E-4C9E-8A38-B11213B215E9}">
                  <a14:cameraTool cellRange="$AG$3:$AO$3" spid="_x0000_s76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a:extLst>
                <a:ext uri="{FF2B5EF4-FFF2-40B4-BE49-F238E27FC236}">
                  <a16:creationId xmlns:a16="http://schemas.microsoft.com/office/drawing/2014/main" id="{00000000-0008-0000-0400-0000221C0000}"/>
                </a:ext>
              </a:extLst>
            </xdr:cNvPr>
            <xdr:cNvGrpSpPr>
              <a:grpSpLocks/>
            </xdr:cNvGrpSpPr>
          </xdr:nvGrpSpPr>
          <xdr:grpSpPr bwMode="auto">
            <a:xfrm>
              <a:off x="0" y="0"/>
              <a:ext cx="9368790" cy="215265"/>
              <a:chOff x="0" y="2"/>
              <a:chExt cx="957" cy="23"/>
            </a:xfrm>
          </xdr:grpSpPr>
          <xdr:pic>
            <xdr:nvPicPr>
              <xdr:cNvPr id="7203" name="Picture 35">
                <a:extLst>
                  <a:ext uri="{FF2B5EF4-FFF2-40B4-BE49-F238E27FC236}">
                    <a16:creationId xmlns:a16="http://schemas.microsoft.com/office/drawing/2014/main" id="{00000000-0008-0000-0400-0000231C0000}"/>
                  </a:ext>
                </a:extLst>
              </xdr:cNvPr>
              <xdr:cNvPicPr>
                <a:picLocks noChangeAspect="1" noChangeArrowheads="1"/>
                <a:extLst>
                  <a:ext uri="{84589F7E-364E-4C9E-8A38-B11213B215E9}">
                    <a14:cameraTool cellRange="'NTS ONLY_set_year'!$AQ$3:$BH$3" spid="_x0000_s76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a:extLst>
                  <a:ext uri="{FF2B5EF4-FFF2-40B4-BE49-F238E27FC236}">
                    <a16:creationId xmlns:a16="http://schemas.microsoft.com/office/drawing/2014/main" id="{00000000-0008-0000-0400-0000241C0000}"/>
                  </a:ext>
                </a:extLst>
              </xdr:cNvPr>
              <xdr:cNvPicPr>
                <a:picLocks noChangeAspect="1" noChangeArrowheads="1"/>
                <a:extLst>
                  <a:ext uri="{84589F7E-364E-4C9E-8A38-B11213B215E9}">
                    <a14:cameraTool cellRange="'NTS ONLY_set_year'!$AG$3:$AQ$3" spid="_x0000_s76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a:extLst>
            <a:ext uri="{FF2B5EF4-FFF2-40B4-BE49-F238E27FC236}">
              <a16:creationId xmlns:a16="http://schemas.microsoft.com/office/drawing/2014/main" id="{00000000-0008-0000-0500-0000594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a:extLst>
                <a:ext uri="{FF2B5EF4-FFF2-40B4-BE49-F238E27FC236}">
                  <a16:creationId xmlns:a16="http://schemas.microsoft.com/office/drawing/2014/main" id="{00000000-0008-0000-0500-0000014C0000}"/>
                </a:ext>
              </a:extLst>
            </xdr:cNvPr>
            <xdr:cNvPicPr>
              <a:picLocks noChangeAspect="1" noChangeArrowheads="1"/>
              <a:extLst>
                <a:ext uri="{84589F7E-364E-4C9E-8A38-B11213B215E9}">
                  <a14:cameraTool cellRange="'NTS ONLY_set_year'!$AD$3" spid="_x0000_s199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a:extLst>
                <a:ext uri="{FF2B5EF4-FFF2-40B4-BE49-F238E27FC236}">
                  <a16:creationId xmlns:a16="http://schemas.microsoft.com/office/drawing/2014/main" id="{00000000-0008-0000-0500-0000024C0000}"/>
                </a:ext>
              </a:extLst>
            </xdr:cNvPr>
            <xdr:cNvPicPr>
              <a:picLocks noChangeAspect="1" noChangeArrowheads="1"/>
              <a:extLst>
                <a:ext uri="{84589F7E-364E-4C9E-8A38-B11213B215E9}">
                  <a14:cameraTool cellRange="$AG$3:$AO$3" spid="_x0000_s199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a:extLst>
                <a:ext uri="{FF2B5EF4-FFF2-40B4-BE49-F238E27FC236}">
                  <a16:creationId xmlns:a16="http://schemas.microsoft.com/office/drawing/2014/main" id="{00000000-0008-0000-0500-0000044C0000}"/>
                </a:ext>
              </a:extLst>
            </xdr:cNvPr>
            <xdr:cNvGrpSpPr>
              <a:grpSpLocks/>
            </xdr:cNvGrpSpPr>
          </xdr:nvGrpSpPr>
          <xdr:grpSpPr bwMode="auto">
            <a:xfrm>
              <a:off x="0" y="0"/>
              <a:ext cx="9368790" cy="215265"/>
              <a:chOff x="0" y="2"/>
              <a:chExt cx="957" cy="23"/>
            </a:xfrm>
          </xdr:grpSpPr>
          <xdr:pic>
            <xdr:nvPicPr>
              <xdr:cNvPr id="19461" name="Picture 5">
                <a:extLst>
                  <a:ext uri="{FF2B5EF4-FFF2-40B4-BE49-F238E27FC236}">
                    <a16:creationId xmlns:a16="http://schemas.microsoft.com/office/drawing/2014/main" id="{00000000-0008-0000-0500-0000054C0000}"/>
                  </a:ext>
                </a:extLst>
              </xdr:cNvPr>
              <xdr:cNvPicPr>
                <a:picLocks noChangeAspect="1" noChangeArrowheads="1"/>
                <a:extLst>
                  <a:ext uri="{84589F7E-364E-4C9E-8A38-B11213B215E9}">
                    <a14:cameraTool cellRange="'NTS ONLY_set_year'!$AQ$3:$BH$3" spid="_x0000_s199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a:extLst>
                  <a:ext uri="{FF2B5EF4-FFF2-40B4-BE49-F238E27FC236}">
                    <a16:creationId xmlns:a16="http://schemas.microsoft.com/office/drawing/2014/main" id="{00000000-0008-0000-0500-0000064C0000}"/>
                  </a:ext>
                </a:extLst>
              </xdr:cNvPr>
              <xdr:cNvPicPr>
                <a:picLocks noChangeAspect="1" noChangeArrowheads="1"/>
                <a:extLst>
                  <a:ext uri="{84589F7E-364E-4C9E-8A38-B11213B215E9}">
                    <a14:cameraTool cellRange="'NTS ONLY_set_year'!$AG$3:$AQ$3" spid="_x0000_s199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a:extLst>
                <a:ext uri="{FF2B5EF4-FFF2-40B4-BE49-F238E27FC236}">
                  <a16:creationId xmlns:a16="http://schemas.microsoft.com/office/drawing/2014/main" id="{00000000-0008-0000-0500-0000074C0000}"/>
                </a:ext>
              </a:extLst>
            </xdr:cNvPr>
            <xdr:cNvPicPr>
              <a:picLocks noChangeAspect="1" noChangeArrowheads="1"/>
              <a:extLst>
                <a:ext uri="{84589F7E-364E-4C9E-8A38-B11213B215E9}">
                  <a14:cameraTool cellRange="'NTS ONLY_set_year'!$AD$3" spid="_x0000_s199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a:extLst>
                <a:ext uri="{FF2B5EF4-FFF2-40B4-BE49-F238E27FC236}">
                  <a16:creationId xmlns:a16="http://schemas.microsoft.com/office/drawing/2014/main" id="{00000000-0008-0000-0500-0000084C0000}"/>
                </a:ext>
              </a:extLst>
            </xdr:cNvPr>
            <xdr:cNvPicPr>
              <a:picLocks noChangeAspect="1" noChangeArrowheads="1"/>
              <a:extLst>
                <a:ext uri="{84589F7E-364E-4C9E-8A38-B11213B215E9}">
                  <a14:cameraTool cellRange="$AG$3:$AO$3" spid="_x0000_s199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a:extLst>
                <a:ext uri="{FF2B5EF4-FFF2-40B4-BE49-F238E27FC236}">
                  <a16:creationId xmlns:a16="http://schemas.microsoft.com/office/drawing/2014/main" id="{00000000-0008-0000-0500-0000094C0000}"/>
                </a:ext>
              </a:extLst>
            </xdr:cNvPr>
            <xdr:cNvGrpSpPr>
              <a:grpSpLocks/>
            </xdr:cNvGrpSpPr>
          </xdr:nvGrpSpPr>
          <xdr:grpSpPr bwMode="auto">
            <a:xfrm>
              <a:off x="0" y="0"/>
              <a:ext cx="9368790" cy="215265"/>
              <a:chOff x="0" y="2"/>
              <a:chExt cx="957" cy="23"/>
            </a:xfrm>
          </xdr:grpSpPr>
          <xdr:pic>
            <xdr:nvPicPr>
              <xdr:cNvPr id="19466" name="Picture 10">
                <a:extLst>
                  <a:ext uri="{FF2B5EF4-FFF2-40B4-BE49-F238E27FC236}">
                    <a16:creationId xmlns:a16="http://schemas.microsoft.com/office/drawing/2014/main" id="{00000000-0008-0000-0500-00000A4C0000}"/>
                  </a:ext>
                </a:extLst>
              </xdr:cNvPr>
              <xdr:cNvPicPr>
                <a:picLocks noChangeAspect="1" noChangeArrowheads="1"/>
                <a:extLst>
                  <a:ext uri="{84589F7E-364E-4C9E-8A38-B11213B215E9}">
                    <a14:cameraTool cellRange="'NTS ONLY_set_year'!$AQ$3:$BH$3" spid="_x0000_s199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a:extLst>
                  <a:ext uri="{FF2B5EF4-FFF2-40B4-BE49-F238E27FC236}">
                    <a16:creationId xmlns:a16="http://schemas.microsoft.com/office/drawing/2014/main" id="{00000000-0008-0000-0500-00000B4C0000}"/>
                  </a:ext>
                </a:extLst>
              </xdr:cNvPr>
              <xdr:cNvPicPr>
                <a:picLocks noChangeAspect="1" noChangeArrowheads="1"/>
                <a:extLst>
                  <a:ext uri="{84589F7E-364E-4C9E-8A38-B11213B215E9}">
                    <a14:cameraTool cellRange="'NTS ONLY_set_year'!$AG$3:$AQ$3" spid="_x0000_s199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a:extLst>
                <a:ext uri="{FF2B5EF4-FFF2-40B4-BE49-F238E27FC236}">
                  <a16:creationId xmlns:a16="http://schemas.microsoft.com/office/drawing/2014/main" id="{00000000-0008-0000-0500-00000C4C0000}"/>
                </a:ext>
              </a:extLst>
            </xdr:cNvPr>
            <xdr:cNvPicPr>
              <a:picLocks noChangeAspect="1" noChangeArrowheads="1"/>
              <a:extLst>
                <a:ext uri="{84589F7E-364E-4C9E-8A38-B11213B215E9}">
                  <a14:cameraTool cellRange="'NTS ONLY_set_year'!$AD$3" spid="_x0000_s1993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a:extLst>
                <a:ext uri="{FF2B5EF4-FFF2-40B4-BE49-F238E27FC236}">
                  <a16:creationId xmlns:a16="http://schemas.microsoft.com/office/drawing/2014/main" id="{00000000-0008-0000-0500-00000D4C0000}"/>
                </a:ext>
              </a:extLst>
            </xdr:cNvPr>
            <xdr:cNvPicPr>
              <a:picLocks noChangeAspect="1" noChangeArrowheads="1"/>
              <a:extLst>
                <a:ext uri="{84589F7E-364E-4C9E-8A38-B11213B215E9}">
                  <a14:cameraTool cellRange="$AG$3:$AO$3" spid="_x0000_s199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a:extLst>
                <a:ext uri="{FF2B5EF4-FFF2-40B4-BE49-F238E27FC236}">
                  <a16:creationId xmlns:a16="http://schemas.microsoft.com/office/drawing/2014/main" id="{00000000-0008-0000-0500-00000E4C0000}"/>
                </a:ext>
              </a:extLst>
            </xdr:cNvPr>
            <xdr:cNvGrpSpPr>
              <a:grpSpLocks/>
            </xdr:cNvGrpSpPr>
          </xdr:nvGrpSpPr>
          <xdr:grpSpPr bwMode="auto">
            <a:xfrm>
              <a:off x="0" y="0"/>
              <a:ext cx="9368790" cy="215265"/>
              <a:chOff x="0" y="2"/>
              <a:chExt cx="957" cy="23"/>
            </a:xfrm>
          </xdr:grpSpPr>
          <xdr:pic>
            <xdr:nvPicPr>
              <xdr:cNvPr id="19471" name="Picture 15">
                <a:extLst>
                  <a:ext uri="{FF2B5EF4-FFF2-40B4-BE49-F238E27FC236}">
                    <a16:creationId xmlns:a16="http://schemas.microsoft.com/office/drawing/2014/main" id="{00000000-0008-0000-0500-00000F4C0000}"/>
                  </a:ext>
                </a:extLst>
              </xdr:cNvPr>
              <xdr:cNvPicPr>
                <a:picLocks noChangeAspect="1" noChangeArrowheads="1"/>
                <a:extLst>
                  <a:ext uri="{84589F7E-364E-4C9E-8A38-B11213B215E9}">
                    <a14:cameraTool cellRange="'NTS ONLY_set_year'!$AQ$3:$BH$3" spid="_x0000_s199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a:extLst>
                  <a:ext uri="{FF2B5EF4-FFF2-40B4-BE49-F238E27FC236}">
                    <a16:creationId xmlns:a16="http://schemas.microsoft.com/office/drawing/2014/main" id="{00000000-0008-0000-0500-0000104C0000}"/>
                  </a:ext>
                </a:extLst>
              </xdr:cNvPr>
              <xdr:cNvPicPr>
                <a:picLocks noChangeAspect="1" noChangeArrowheads="1"/>
                <a:extLst>
                  <a:ext uri="{84589F7E-364E-4C9E-8A38-B11213B215E9}">
                    <a14:cameraTool cellRange="'NTS ONLY_set_year'!$AG$3:$AQ$3" spid="_x0000_s199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a:extLst>
            <a:ext uri="{FF2B5EF4-FFF2-40B4-BE49-F238E27FC236}">
              <a16:creationId xmlns:a16="http://schemas.microsoft.com/office/drawing/2014/main" id="{00000000-0008-0000-0600-0000582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a:extLst>
                <a:ext uri="{FF2B5EF4-FFF2-40B4-BE49-F238E27FC236}">
                  <a16:creationId xmlns:a16="http://schemas.microsoft.com/office/drawing/2014/main" id="{00000000-0008-0000-0600-0000012C0000}"/>
                </a:ext>
              </a:extLst>
            </xdr:cNvPr>
            <xdr:cNvPicPr>
              <a:picLocks noChangeAspect="1" noChangeArrowheads="1"/>
              <a:extLst>
                <a:ext uri="{84589F7E-364E-4C9E-8A38-B11213B215E9}">
                  <a14:cameraTool cellRange="'NTS ONLY_set_year'!$AD$3" spid="_x0000_s117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a:extLst>
                <a:ext uri="{FF2B5EF4-FFF2-40B4-BE49-F238E27FC236}">
                  <a16:creationId xmlns:a16="http://schemas.microsoft.com/office/drawing/2014/main" id="{00000000-0008-0000-0600-0000022C0000}"/>
                </a:ext>
              </a:extLst>
            </xdr:cNvPr>
            <xdr:cNvPicPr>
              <a:picLocks noChangeAspect="1" noChangeArrowheads="1"/>
              <a:extLst>
                <a:ext uri="{84589F7E-364E-4C9E-8A38-B11213B215E9}">
                  <a14:cameraTool cellRange="$AG$3:$AO$3" spid="_x0000_s117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a:extLst>
                <a:ext uri="{FF2B5EF4-FFF2-40B4-BE49-F238E27FC236}">
                  <a16:creationId xmlns:a16="http://schemas.microsoft.com/office/drawing/2014/main" id="{00000000-0008-0000-0600-0000042C0000}"/>
                </a:ext>
              </a:extLst>
            </xdr:cNvPr>
            <xdr:cNvGrpSpPr>
              <a:grpSpLocks/>
            </xdr:cNvGrpSpPr>
          </xdr:nvGrpSpPr>
          <xdr:grpSpPr bwMode="auto">
            <a:xfrm>
              <a:off x="0" y="0"/>
              <a:ext cx="9368790" cy="215265"/>
              <a:chOff x="0" y="2"/>
              <a:chExt cx="957" cy="23"/>
            </a:xfrm>
          </xdr:grpSpPr>
          <xdr:pic>
            <xdr:nvPicPr>
              <xdr:cNvPr id="11269" name="Picture 5">
                <a:extLst>
                  <a:ext uri="{FF2B5EF4-FFF2-40B4-BE49-F238E27FC236}">
                    <a16:creationId xmlns:a16="http://schemas.microsoft.com/office/drawing/2014/main" id="{00000000-0008-0000-0600-0000052C0000}"/>
                  </a:ext>
                </a:extLst>
              </xdr:cNvPr>
              <xdr:cNvPicPr>
                <a:picLocks noChangeAspect="1" noChangeArrowheads="1"/>
                <a:extLst>
                  <a:ext uri="{84589F7E-364E-4C9E-8A38-B11213B215E9}">
                    <a14:cameraTool cellRange="'NTS ONLY_set_year'!$AQ$3:$BH$3" spid="_x0000_s117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a:extLst>
                  <a:ext uri="{FF2B5EF4-FFF2-40B4-BE49-F238E27FC236}">
                    <a16:creationId xmlns:a16="http://schemas.microsoft.com/office/drawing/2014/main" id="{00000000-0008-0000-0600-0000062C0000}"/>
                  </a:ext>
                </a:extLst>
              </xdr:cNvPr>
              <xdr:cNvPicPr>
                <a:picLocks noChangeAspect="1" noChangeArrowheads="1"/>
                <a:extLst>
                  <a:ext uri="{84589F7E-364E-4C9E-8A38-B11213B215E9}">
                    <a14:cameraTool cellRange="'NTS ONLY_set_year'!$AG$3:$AQ$3" spid="_x0000_s117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a:extLst>
                <a:ext uri="{FF2B5EF4-FFF2-40B4-BE49-F238E27FC236}">
                  <a16:creationId xmlns:a16="http://schemas.microsoft.com/office/drawing/2014/main" id="{00000000-0008-0000-0600-0000072C0000}"/>
                </a:ext>
              </a:extLst>
            </xdr:cNvPr>
            <xdr:cNvPicPr>
              <a:picLocks noChangeAspect="1" noChangeArrowheads="1"/>
              <a:extLst>
                <a:ext uri="{84589F7E-364E-4C9E-8A38-B11213B215E9}">
                  <a14:cameraTool cellRange="'NTS ONLY_set_year'!$AD$3" spid="_x0000_s117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a:extLst>
                <a:ext uri="{FF2B5EF4-FFF2-40B4-BE49-F238E27FC236}">
                  <a16:creationId xmlns:a16="http://schemas.microsoft.com/office/drawing/2014/main" id="{00000000-0008-0000-0600-0000082C0000}"/>
                </a:ext>
              </a:extLst>
            </xdr:cNvPr>
            <xdr:cNvPicPr>
              <a:picLocks noChangeAspect="1" noChangeArrowheads="1"/>
              <a:extLst>
                <a:ext uri="{84589F7E-364E-4C9E-8A38-B11213B215E9}">
                  <a14:cameraTool cellRange="$AG$3:$AO$3" spid="_x0000_s117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a:extLst>
                <a:ext uri="{FF2B5EF4-FFF2-40B4-BE49-F238E27FC236}">
                  <a16:creationId xmlns:a16="http://schemas.microsoft.com/office/drawing/2014/main" id="{00000000-0008-0000-0600-0000092C0000}"/>
                </a:ext>
              </a:extLst>
            </xdr:cNvPr>
            <xdr:cNvGrpSpPr>
              <a:grpSpLocks/>
            </xdr:cNvGrpSpPr>
          </xdr:nvGrpSpPr>
          <xdr:grpSpPr bwMode="auto">
            <a:xfrm>
              <a:off x="0" y="0"/>
              <a:ext cx="9368790" cy="215265"/>
              <a:chOff x="0" y="2"/>
              <a:chExt cx="957" cy="23"/>
            </a:xfrm>
          </xdr:grpSpPr>
          <xdr:pic>
            <xdr:nvPicPr>
              <xdr:cNvPr id="11274" name="Picture 10">
                <a:extLst>
                  <a:ext uri="{FF2B5EF4-FFF2-40B4-BE49-F238E27FC236}">
                    <a16:creationId xmlns:a16="http://schemas.microsoft.com/office/drawing/2014/main" id="{00000000-0008-0000-0600-00000A2C0000}"/>
                  </a:ext>
                </a:extLst>
              </xdr:cNvPr>
              <xdr:cNvPicPr>
                <a:picLocks noChangeAspect="1" noChangeArrowheads="1"/>
                <a:extLst>
                  <a:ext uri="{84589F7E-364E-4C9E-8A38-B11213B215E9}">
                    <a14:cameraTool cellRange="'NTS ONLY_set_year'!$AQ$3:$BH$3" spid="_x0000_s117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a:extLst>
                  <a:ext uri="{FF2B5EF4-FFF2-40B4-BE49-F238E27FC236}">
                    <a16:creationId xmlns:a16="http://schemas.microsoft.com/office/drawing/2014/main" id="{00000000-0008-0000-0600-00000B2C0000}"/>
                  </a:ext>
                </a:extLst>
              </xdr:cNvPr>
              <xdr:cNvPicPr>
                <a:picLocks noChangeAspect="1" noChangeArrowheads="1"/>
                <a:extLst>
                  <a:ext uri="{84589F7E-364E-4C9E-8A38-B11213B215E9}">
                    <a14:cameraTool cellRange="'NTS ONLY_set_year'!$AG$3:$AQ$3" spid="_x0000_s117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a:extLst>
                <a:ext uri="{FF2B5EF4-FFF2-40B4-BE49-F238E27FC236}">
                  <a16:creationId xmlns:a16="http://schemas.microsoft.com/office/drawing/2014/main" id="{00000000-0008-0000-0600-00000C2C0000}"/>
                </a:ext>
              </a:extLst>
            </xdr:cNvPr>
            <xdr:cNvPicPr>
              <a:picLocks noChangeAspect="1" noChangeArrowheads="1"/>
              <a:extLst>
                <a:ext uri="{84589F7E-364E-4C9E-8A38-B11213B215E9}">
                  <a14:cameraTool cellRange="'NTS ONLY_set_year'!$AD$3" spid="_x0000_s117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a:extLst>
                <a:ext uri="{FF2B5EF4-FFF2-40B4-BE49-F238E27FC236}">
                  <a16:creationId xmlns:a16="http://schemas.microsoft.com/office/drawing/2014/main" id="{00000000-0008-0000-0600-00000D2C0000}"/>
                </a:ext>
              </a:extLst>
            </xdr:cNvPr>
            <xdr:cNvPicPr>
              <a:picLocks noChangeAspect="1" noChangeArrowheads="1"/>
              <a:extLst>
                <a:ext uri="{84589F7E-364E-4C9E-8A38-B11213B215E9}">
                  <a14:cameraTool cellRange="$AG$3:$AO$3" spid="_x0000_s117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a:extLst>
                <a:ext uri="{FF2B5EF4-FFF2-40B4-BE49-F238E27FC236}">
                  <a16:creationId xmlns:a16="http://schemas.microsoft.com/office/drawing/2014/main" id="{00000000-0008-0000-0600-00000E2C0000}"/>
                </a:ext>
              </a:extLst>
            </xdr:cNvPr>
            <xdr:cNvGrpSpPr>
              <a:grpSpLocks/>
            </xdr:cNvGrpSpPr>
          </xdr:nvGrpSpPr>
          <xdr:grpSpPr bwMode="auto">
            <a:xfrm>
              <a:off x="0" y="0"/>
              <a:ext cx="9368790" cy="215265"/>
              <a:chOff x="0" y="2"/>
              <a:chExt cx="957" cy="23"/>
            </a:xfrm>
          </xdr:grpSpPr>
          <xdr:pic>
            <xdr:nvPicPr>
              <xdr:cNvPr id="11279" name="Picture 15">
                <a:extLst>
                  <a:ext uri="{FF2B5EF4-FFF2-40B4-BE49-F238E27FC236}">
                    <a16:creationId xmlns:a16="http://schemas.microsoft.com/office/drawing/2014/main" id="{00000000-0008-0000-0600-00000F2C0000}"/>
                  </a:ext>
                </a:extLst>
              </xdr:cNvPr>
              <xdr:cNvPicPr>
                <a:picLocks noChangeAspect="1" noChangeArrowheads="1"/>
                <a:extLst>
                  <a:ext uri="{84589F7E-364E-4C9E-8A38-B11213B215E9}">
                    <a14:cameraTool cellRange="'NTS ONLY_set_year'!$AQ$3:$BH$3" spid="_x0000_s117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a:extLst>
                  <a:ext uri="{FF2B5EF4-FFF2-40B4-BE49-F238E27FC236}">
                    <a16:creationId xmlns:a16="http://schemas.microsoft.com/office/drawing/2014/main" id="{00000000-0008-0000-0600-0000102C0000}"/>
                  </a:ext>
                </a:extLst>
              </xdr:cNvPr>
              <xdr:cNvPicPr>
                <a:picLocks noChangeAspect="1" noChangeArrowheads="1"/>
                <a:extLst>
                  <a:ext uri="{84589F7E-364E-4C9E-8A38-B11213B215E9}">
                    <a14:cameraTool cellRange="'NTS ONLY_set_year'!$AG$3:$AQ$3" spid="_x0000_s117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a:extLst>
            <a:ext uri="{FF2B5EF4-FFF2-40B4-BE49-F238E27FC236}">
              <a16:creationId xmlns:a16="http://schemas.microsoft.com/office/drawing/2014/main" id="{00000000-0008-0000-0700-0000584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a:extLst>
                <a:ext uri="{FF2B5EF4-FFF2-40B4-BE49-F238E27FC236}">
                  <a16:creationId xmlns:a16="http://schemas.microsoft.com/office/drawing/2014/main" id="{00000000-0008-0000-0700-000001480000}"/>
                </a:ext>
              </a:extLst>
            </xdr:cNvPr>
            <xdr:cNvPicPr>
              <a:picLocks noChangeAspect="1" noChangeArrowheads="1"/>
              <a:extLst>
                <a:ext uri="{84589F7E-364E-4C9E-8A38-B11213B215E9}">
                  <a14:cameraTool cellRange="'NTS ONLY_set_year'!$AD$3" spid="_x0000_s189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a:extLst>
                <a:ext uri="{FF2B5EF4-FFF2-40B4-BE49-F238E27FC236}">
                  <a16:creationId xmlns:a16="http://schemas.microsoft.com/office/drawing/2014/main" id="{00000000-0008-0000-0700-000002480000}"/>
                </a:ext>
              </a:extLst>
            </xdr:cNvPr>
            <xdr:cNvPicPr>
              <a:picLocks noChangeAspect="1" noChangeArrowheads="1"/>
              <a:extLst>
                <a:ext uri="{84589F7E-364E-4C9E-8A38-B11213B215E9}">
                  <a14:cameraTool cellRange="$AG$3:$AO$3" spid="_x0000_s189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a:extLst>
                <a:ext uri="{FF2B5EF4-FFF2-40B4-BE49-F238E27FC236}">
                  <a16:creationId xmlns:a16="http://schemas.microsoft.com/office/drawing/2014/main" id="{00000000-0008-0000-0700-000004480000}"/>
                </a:ext>
              </a:extLst>
            </xdr:cNvPr>
            <xdr:cNvGrpSpPr>
              <a:grpSpLocks/>
            </xdr:cNvGrpSpPr>
          </xdr:nvGrpSpPr>
          <xdr:grpSpPr bwMode="auto">
            <a:xfrm>
              <a:off x="0" y="0"/>
              <a:ext cx="9368790" cy="215265"/>
              <a:chOff x="0" y="2"/>
              <a:chExt cx="957" cy="23"/>
            </a:xfrm>
          </xdr:grpSpPr>
          <xdr:pic>
            <xdr:nvPicPr>
              <xdr:cNvPr id="18437" name="Picture 5">
                <a:extLst>
                  <a:ext uri="{FF2B5EF4-FFF2-40B4-BE49-F238E27FC236}">
                    <a16:creationId xmlns:a16="http://schemas.microsoft.com/office/drawing/2014/main" id="{00000000-0008-0000-0700-000005480000}"/>
                  </a:ext>
                </a:extLst>
              </xdr:cNvPr>
              <xdr:cNvPicPr>
                <a:picLocks noChangeAspect="1" noChangeArrowheads="1"/>
                <a:extLst>
                  <a:ext uri="{84589F7E-364E-4C9E-8A38-B11213B215E9}">
                    <a14:cameraTool cellRange="'NTS ONLY_set_year'!$AQ$3:$BH$3" spid="_x0000_s189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a:extLst>
                  <a:ext uri="{FF2B5EF4-FFF2-40B4-BE49-F238E27FC236}">
                    <a16:creationId xmlns:a16="http://schemas.microsoft.com/office/drawing/2014/main" id="{00000000-0008-0000-0700-000006480000}"/>
                  </a:ext>
                </a:extLst>
              </xdr:cNvPr>
              <xdr:cNvPicPr>
                <a:picLocks noChangeAspect="1" noChangeArrowheads="1"/>
                <a:extLst>
                  <a:ext uri="{84589F7E-364E-4C9E-8A38-B11213B215E9}">
                    <a14:cameraTool cellRange="'NTS ONLY_set_year'!$AG$3:$AQ$3" spid="_x0000_s189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a:extLst>
                <a:ext uri="{FF2B5EF4-FFF2-40B4-BE49-F238E27FC236}">
                  <a16:creationId xmlns:a16="http://schemas.microsoft.com/office/drawing/2014/main" id="{00000000-0008-0000-0700-000007480000}"/>
                </a:ext>
              </a:extLst>
            </xdr:cNvPr>
            <xdr:cNvPicPr>
              <a:picLocks noChangeAspect="1" noChangeArrowheads="1"/>
              <a:extLst>
                <a:ext uri="{84589F7E-364E-4C9E-8A38-B11213B215E9}">
                  <a14:cameraTool cellRange="'NTS ONLY_set_year'!$AD$3" spid="_x0000_s189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a:extLst>
                <a:ext uri="{FF2B5EF4-FFF2-40B4-BE49-F238E27FC236}">
                  <a16:creationId xmlns:a16="http://schemas.microsoft.com/office/drawing/2014/main" id="{00000000-0008-0000-0700-000008480000}"/>
                </a:ext>
              </a:extLst>
            </xdr:cNvPr>
            <xdr:cNvPicPr>
              <a:picLocks noChangeAspect="1" noChangeArrowheads="1"/>
              <a:extLst>
                <a:ext uri="{84589F7E-364E-4C9E-8A38-B11213B215E9}">
                  <a14:cameraTool cellRange="$AG$3:$AO$3" spid="_x0000_s189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a:extLst>
                <a:ext uri="{FF2B5EF4-FFF2-40B4-BE49-F238E27FC236}">
                  <a16:creationId xmlns:a16="http://schemas.microsoft.com/office/drawing/2014/main" id="{00000000-0008-0000-0700-000009480000}"/>
                </a:ext>
              </a:extLst>
            </xdr:cNvPr>
            <xdr:cNvGrpSpPr>
              <a:grpSpLocks/>
            </xdr:cNvGrpSpPr>
          </xdr:nvGrpSpPr>
          <xdr:grpSpPr bwMode="auto">
            <a:xfrm>
              <a:off x="0" y="0"/>
              <a:ext cx="9368790" cy="215265"/>
              <a:chOff x="0" y="2"/>
              <a:chExt cx="957" cy="23"/>
            </a:xfrm>
          </xdr:grpSpPr>
          <xdr:pic>
            <xdr:nvPicPr>
              <xdr:cNvPr id="18442" name="Picture 10">
                <a:extLst>
                  <a:ext uri="{FF2B5EF4-FFF2-40B4-BE49-F238E27FC236}">
                    <a16:creationId xmlns:a16="http://schemas.microsoft.com/office/drawing/2014/main" id="{00000000-0008-0000-0700-00000A480000}"/>
                  </a:ext>
                </a:extLst>
              </xdr:cNvPr>
              <xdr:cNvPicPr>
                <a:picLocks noChangeAspect="1" noChangeArrowheads="1"/>
                <a:extLst>
                  <a:ext uri="{84589F7E-364E-4C9E-8A38-B11213B215E9}">
                    <a14:cameraTool cellRange="'NTS ONLY_set_year'!$AQ$3:$BH$3" spid="_x0000_s189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a:extLst>
                  <a:ext uri="{FF2B5EF4-FFF2-40B4-BE49-F238E27FC236}">
                    <a16:creationId xmlns:a16="http://schemas.microsoft.com/office/drawing/2014/main" id="{00000000-0008-0000-0700-00000B480000}"/>
                  </a:ext>
                </a:extLst>
              </xdr:cNvPr>
              <xdr:cNvPicPr>
                <a:picLocks noChangeAspect="1" noChangeArrowheads="1"/>
                <a:extLst>
                  <a:ext uri="{84589F7E-364E-4C9E-8A38-B11213B215E9}">
                    <a14:cameraTool cellRange="'NTS ONLY_set_year'!$AG$3:$AQ$3" spid="_x0000_s189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a:extLst>
                <a:ext uri="{FF2B5EF4-FFF2-40B4-BE49-F238E27FC236}">
                  <a16:creationId xmlns:a16="http://schemas.microsoft.com/office/drawing/2014/main" id="{00000000-0008-0000-0700-00000C480000}"/>
                </a:ext>
              </a:extLst>
            </xdr:cNvPr>
            <xdr:cNvPicPr>
              <a:picLocks noChangeAspect="1" noChangeArrowheads="1"/>
              <a:extLst>
                <a:ext uri="{84589F7E-364E-4C9E-8A38-B11213B215E9}">
                  <a14:cameraTool cellRange="'NTS ONLY_set_year'!$AD$3" spid="_x0000_s1891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a:extLst>
                <a:ext uri="{FF2B5EF4-FFF2-40B4-BE49-F238E27FC236}">
                  <a16:creationId xmlns:a16="http://schemas.microsoft.com/office/drawing/2014/main" id="{00000000-0008-0000-0700-00000D480000}"/>
                </a:ext>
              </a:extLst>
            </xdr:cNvPr>
            <xdr:cNvPicPr>
              <a:picLocks noChangeAspect="1" noChangeArrowheads="1"/>
              <a:extLst>
                <a:ext uri="{84589F7E-364E-4C9E-8A38-B11213B215E9}">
                  <a14:cameraTool cellRange="$AG$3:$AO$3" spid="_x0000_s189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a:extLst>
                <a:ext uri="{FF2B5EF4-FFF2-40B4-BE49-F238E27FC236}">
                  <a16:creationId xmlns:a16="http://schemas.microsoft.com/office/drawing/2014/main" id="{00000000-0008-0000-0700-00000E480000}"/>
                </a:ext>
              </a:extLst>
            </xdr:cNvPr>
            <xdr:cNvGrpSpPr>
              <a:grpSpLocks/>
            </xdr:cNvGrpSpPr>
          </xdr:nvGrpSpPr>
          <xdr:grpSpPr bwMode="auto">
            <a:xfrm>
              <a:off x="0" y="0"/>
              <a:ext cx="9368790" cy="215265"/>
              <a:chOff x="0" y="2"/>
              <a:chExt cx="957" cy="23"/>
            </a:xfrm>
          </xdr:grpSpPr>
          <xdr:pic>
            <xdr:nvPicPr>
              <xdr:cNvPr id="18447" name="Picture 15">
                <a:extLst>
                  <a:ext uri="{FF2B5EF4-FFF2-40B4-BE49-F238E27FC236}">
                    <a16:creationId xmlns:a16="http://schemas.microsoft.com/office/drawing/2014/main" id="{00000000-0008-0000-0700-00000F480000}"/>
                  </a:ext>
                </a:extLst>
              </xdr:cNvPr>
              <xdr:cNvPicPr>
                <a:picLocks noChangeAspect="1" noChangeArrowheads="1"/>
                <a:extLst>
                  <a:ext uri="{84589F7E-364E-4C9E-8A38-B11213B215E9}">
                    <a14:cameraTool cellRange="'NTS ONLY_set_year'!$AQ$3:$BH$3" spid="_x0000_s189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a:extLst>
                  <a:ext uri="{FF2B5EF4-FFF2-40B4-BE49-F238E27FC236}">
                    <a16:creationId xmlns:a16="http://schemas.microsoft.com/office/drawing/2014/main" id="{00000000-0008-0000-0700-000010480000}"/>
                  </a:ext>
                </a:extLst>
              </xdr:cNvPr>
              <xdr:cNvPicPr>
                <a:picLocks noChangeAspect="1" noChangeArrowheads="1"/>
                <a:extLst>
                  <a:ext uri="{84589F7E-364E-4C9E-8A38-B11213B215E9}">
                    <a14:cameraTool cellRange="'NTS ONLY_set_year'!$AG$3:$AQ$3" spid="_x0000_s189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a:extLst>
            <a:ext uri="{FF2B5EF4-FFF2-40B4-BE49-F238E27FC236}">
              <a16:creationId xmlns:a16="http://schemas.microsoft.com/office/drawing/2014/main" id="{00000000-0008-0000-0800-0000584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a:extLst>
                <a:ext uri="{FF2B5EF4-FFF2-40B4-BE49-F238E27FC236}">
                  <a16:creationId xmlns:a16="http://schemas.microsoft.com/office/drawing/2014/main" id="{00000000-0008-0000-0800-000001440000}"/>
                </a:ext>
              </a:extLst>
            </xdr:cNvPr>
            <xdr:cNvPicPr>
              <a:picLocks noChangeAspect="1" noChangeArrowheads="1"/>
              <a:extLst>
                <a:ext uri="{84589F7E-364E-4C9E-8A38-B11213B215E9}">
                  <a14:cameraTool cellRange="'NTS ONLY_set_year'!$AD$3" spid="_x0000_s178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a:extLst>
                <a:ext uri="{FF2B5EF4-FFF2-40B4-BE49-F238E27FC236}">
                  <a16:creationId xmlns:a16="http://schemas.microsoft.com/office/drawing/2014/main" id="{00000000-0008-0000-0800-000002440000}"/>
                </a:ext>
              </a:extLst>
            </xdr:cNvPr>
            <xdr:cNvPicPr>
              <a:picLocks noChangeAspect="1" noChangeArrowheads="1"/>
              <a:extLst>
                <a:ext uri="{84589F7E-364E-4C9E-8A38-B11213B215E9}">
                  <a14:cameraTool cellRange="$AG$3:$AO$3" spid="_x0000_s178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a:extLst>
                <a:ext uri="{FF2B5EF4-FFF2-40B4-BE49-F238E27FC236}">
                  <a16:creationId xmlns:a16="http://schemas.microsoft.com/office/drawing/2014/main" id="{00000000-0008-0000-0800-000004440000}"/>
                </a:ext>
              </a:extLst>
            </xdr:cNvPr>
            <xdr:cNvGrpSpPr>
              <a:grpSpLocks/>
            </xdr:cNvGrpSpPr>
          </xdr:nvGrpSpPr>
          <xdr:grpSpPr bwMode="auto">
            <a:xfrm>
              <a:off x="0" y="0"/>
              <a:ext cx="9368790" cy="215265"/>
              <a:chOff x="0" y="2"/>
              <a:chExt cx="957" cy="23"/>
            </a:xfrm>
          </xdr:grpSpPr>
          <xdr:pic>
            <xdr:nvPicPr>
              <xdr:cNvPr id="17413" name="Picture 5">
                <a:extLst>
                  <a:ext uri="{FF2B5EF4-FFF2-40B4-BE49-F238E27FC236}">
                    <a16:creationId xmlns:a16="http://schemas.microsoft.com/office/drawing/2014/main" id="{00000000-0008-0000-0800-000005440000}"/>
                  </a:ext>
                </a:extLst>
              </xdr:cNvPr>
              <xdr:cNvPicPr>
                <a:picLocks noChangeAspect="1" noChangeArrowheads="1"/>
                <a:extLst>
                  <a:ext uri="{84589F7E-364E-4C9E-8A38-B11213B215E9}">
                    <a14:cameraTool cellRange="'NTS ONLY_set_year'!$AQ$3:$BH$3" spid="_x0000_s178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a:extLst>
                  <a:ext uri="{FF2B5EF4-FFF2-40B4-BE49-F238E27FC236}">
                    <a16:creationId xmlns:a16="http://schemas.microsoft.com/office/drawing/2014/main" id="{00000000-0008-0000-0800-000006440000}"/>
                  </a:ext>
                </a:extLst>
              </xdr:cNvPr>
              <xdr:cNvPicPr>
                <a:picLocks noChangeAspect="1" noChangeArrowheads="1"/>
                <a:extLst>
                  <a:ext uri="{84589F7E-364E-4C9E-8A38-B11213B215E9}">
                    <a14:cameraTool cellRange="'NTS ONLY_set_year'!$AG$3:$AQ$3" spid="_x0000_s178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a:extLst>
                <a:ext uri="{FF2B5EF4-FFF2-40B4-BE49-F238E27FC236}">
                  <a16:creationId xmlns:a16="http://schemas.microsoft.com/office/drawing/2014/main" id="{00000000-0008-0000-0800-000007440000}"/>
                </a:ext>
              </a:extLst>
            </xdr:cNvPr>
            <xdr:cNvPicPr>
              <a:picLocks noChangeAspect="1" noChangeArrowheads="1"/>
              <a:extLst>
                <a:ext uri="{84589F7E-364E-4C9E-8A38-B11213B215E9}">
                  <a14:cameraTool cellRange="'NTS ONLY_set_year'!$AD$3" spid="_x0000_s178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a:extLst>
                <a:ext uri="{FF2B5EF4-FFF2-40B4-BE49-F238E27FC236}">
                  <a16:creationId xmlns:a16="http://schemas.microsoft.com/office/drawing/2014/main" id="{00000000-0008-0000-0800-000008440000}"/>
                </a:ext>
              </a:extLst>
            </xdr:cNvPr>
            <xdr:cNvPicPr>
              <a:picLocks noChangeAspect="1" noChangeArrowheads="1"/>
              <a:extLst>
                <a:ext uri="{84589F7E-364E-4C9E-8A38-B11213B215E9}">
                  <a14:cameraTool cellRange="$AG$3:$AO$3" spid="_x0000_s178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a:extLst>
                <a:ext uri="{FF2B5EF4-FFF2-40B4-BE49-F238E27FC236}">
                  <a16:creationId xmlns:a16="http://schemas.microsoft.com/office/drawing/2014/main" id="{00000000-0008-0000-0800-000009440000}"/>
                </a:ext>
              </a:extLst>
            </xdr:cNvPr>
            <xdr:cNvGrpSpPr>
              <a:grpSpLocks/>
            </xdr:cNvGrpSpPr>
          </xdr:nvGrpSpPr>
          <xdr:grpSpPr bwMode="auto">
            <a:xfrm>
              <a:off x="0" y="0"/>
              <a:ext cx="9368790" cy="215265"/>
              <a:chOff x="0" y="2"/>
              <a:chExt cx="957" cy="23"/>
            </a:xfrm>
          </xdr:grpSpPr>
          <xdr:pic>
            <xdr:nvPicPr>
              <xdr:cNvPr id="17418" name="Picture 10">
                <a:extLst>
                  <a:ext uri="{FF2B5EF4-FFF2-40B4-BE49-F238E27FC236}">
                    <a16:creationId xmlns:a16="http://schemas.microsoft.com/office/drawing/2014/main" id="{00000000-0008-0000-0800-00000A440000}"/>
                  </a:ext>
                </a:extLst>
              </xdr:cNvPr>
              <xdr:cNvPicPr>
                <a:picLocks noChangeAspect="1" noChangeArrowheads="1"/>
                <a:extLst>
                  <a:ext uri="{84589F7E-364E-4C9E-8A38-B11213B215E9}">
                    <a14:cameraTool cellRange="'NTS ONLY_set_year'!$AQ$3:$BH$3" spid="_x0000_s178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a:extLst>
                  <a:ext uri="{FF2B5EF4-FFF2-40B4-BE49-F238E27FC236}">
                    <a16:creationId xmlns:a16="http://schemas.microsoft.com/office/drawing/2014/main" id="{00000000-0008-0000-0800-00000B440000}"/>
                  </a:ext>
                </a:extLst>
              </xdr:cNvPr>
              <xdr:cNvPicPr>
                <a:picLocks noChangeAspect="1" noChangeArrowheads="1"/>
                <a:extLst>
                  <a:ext uri="{84589F7E-364E-4C9E-8A38-B11213B215E9}">
                    <a14:cameraTool cellRange="'NTS ONLY_set_year'!$AG$3:$AQ$3" spid="_x0000_s178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a:extLst>
                <a:ext uri="{FF2B5EF4-FFF2-40B4-BE49-F238E27FC236}">
                  <a16:creationId xmlns:a16="http://schemas.microsoft.com/office/drawing/2014/main" id="{00000000-0008-0000-0800-00000C440000}"/>
                </a:ext>
              </a:extLst>
            </xdr:cNvPr>
            <xdr:cNvPicPr>
              <a:picLocks noChangeAspect="1" noChangeArrowheads="1"/>
              <a:extLst>
                <a:ext uri="{84589F7E-364E-4C9E-8A38-B11213B215E9}">
                  <a14:cameraTool cellRange="'NTS ONLY_set_year'!$AD$3" spid="_x0000_s1788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a:extLst>
                <a:ext uri="{FF2B5EF4-FFF2-40B4-BE49-F238E27FC236}">
                  <a16:creationId xmlns:a16="http://schemas.microsoft.com/office/drawing/2014/main" id="{00000000-0008-0000-0800-00000D440000}"/>
                </a:ext>
              </a:extLst>
            </xdr:cNvPr>
            <xdr:cNvPicPr>
              <a:picLocks noChangeAspect="1" noChangeArrowheads="1"/>
              <a:extLst>
                <a:ext uri="{84589F7E-364E-4C9E-8A38-B11213B215E9}">
                  <a14:cameraTool cellRange="$AG$3:$AO$3" spid="_x0000_s178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a:extLst>
                <a:ext uri="{FF2B5EF4-FFF2-40B4-BE49-F238E27FC236}">
                  <a16:creationId xmlns:a16="http://schemas.microsoft.com/office/drawing/2014/main" id="{00000000-0008-0000-0800-00000E440000}"/>
                </a:ext>
              </a:extLst>
            </xdr:cNvPr>
            <xdr:cNvGrpSpPr>
              <a:grpSpLocks/>
            </xdr:cNvGrpSpPr>
          </xdr:nvGrpSpPr>
          <xdr:grpSpPr bwMode="auto">
            <a:xfrm>
              <a:off x="0" y="0"/>
              <a:ext cx="9368790" cy="215265"/>
              <a:chOff x="0" y="2"/>
              <a:chExt cx="957" cy="23"/>
            </a:xfrm>
          </xdr:grpSpPr>
          <xdr:pic>
            <xdr:nvPicPr>
              <xdr:cNvPr id="17423" name="Picture 15">
                <a:extLst>
                  <a:ext uri="{FF2B5EF4-FFF2-40B4-BE49-F238E27FC236}">
                    <a16:creationId xmlns:a16="http://schemas.microsoft.com/office/drawing/2014/main" id="{00000000-0008-0000-0800-00000F440000}"/>
                  </a:ext>
                </a:extLst>
              </xdr:cNvPr>
              <xdr:cNvPicPr>
                <a:picLocks noChangeAspect="1" noChangeArrowheads="1"/>
                <a:extLst>
                  <a:ext uri="{84589F7E-364E-4C9E-8A38-B11213B215E9}">
                    <a14:cameraTool cellRange="'NTS ONLY_set_year'!$AQ$3:$BH$3" spid="_x0000_s178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a:extLst>
                  <a:ext uri="{FF2B5EF4-FFF2-40B4-BE49-F238E27FC236}">
                    <a16:creationId xmlns:a16="http://schemas.microsoft.com/office/drawing/2014/main" id="{00000000-0008-0000-0800-000010440000}"/>
                  </a:ext>
                </a:extLst>
              </xdr:cNvPr>
              <xdr:cNvPicPr>
                <a:picLocks noChangeAspect="1" noChangeArrowheads="1"/>
                <a:extLst>
                  <a:ext uri="{84589F7E-364E-4C9E-8A38-B11213B215E9}">
                    <a14:cameraTool cellRange="'NTS ONLY_set_year'!$AG$3:$AQ$3" spid="_x0000_s178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info.pwc.com" TargetMode="External"/><Relationship Id="rId2" Type="http://schemas.openxmlformats.org/officeDocument/2006/relationships/hyperlink" Target="mailto:tax.services@ca.info.pwc.com" TargetMode="External"/><Relationship Id="rId1" Type="http://schemas.openxmlformats.org/officeDocument/2006/relationships/hyperlink" Target="mailto:tax.services@ca.info.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A14" sqref="A14"/>
    </sheetView>
  </sheetViews>
  <sheetFormatPr defaultColWidth="9.109375" defaultRowHeight="13.2"/>
  <cols>
    <col min="1" max="1" width="50" style="130" customWidth="1"/>
    <col min="2" max="2" width="4.33203125" style="130" customWidth="1"/>
    <col min="3" max="3" width="35.88671875" style="130" customWidth="1"/>
    <col min="4" max="4" width="41" style="130" customWidth="1"/>
    <col min="5" max="5" width="40.5546875" style="130" customWidth="1"/>
    <col min="6" max="6" width="7.6640625" style="133" customWidth="1"/>
    <col min="7" max="7" width="7.5546875" style="133" customWidth="1"/>
    <col min="8" max="8" width="19.109375" style="130" customWidth="1"/>
    <col min="9" max="9" width="10" style="130" customWidth="1"/>
    <col min="10" max="10" width="12" customWidth="1"/>
    <col min="11" max="17" width="2" style="130" customWidth="1"/>
    <col min="18" max="18" width="5" style="130" customWidth="1"/>
    <col min="19" max="19" width="2.33203125" style="130" customWidth="1"/>
    <col min="20" max="22" width="2.33203125" customWidth="1"/>
    <col min="23" max="23" width="20.6640625" customWidth="1"/>
    <col min="24" max="25" width="7.5546875" customWidth="1"/>
    <col min="26" max="28" width="10.33203125" customWidth="1"/>
    <col min="29" max="29" width="10.33203125" style="130" customWidth="1"/>
    <col min="30" max="30" width="51" style="130" customWidth="1"/>
    <col min="31" max="44" width="10.33203125" style="130" customWidth="1"/>
    <col min="45" max="62" width="9.109375" style="130"/>
    <col min="63" max="63" width="40.6640625" style="130" customWidth="1"/>
    <col min="64" max="16384" width="9.109375" style="130"/>
  </cols>
  <sheetData>
    <row r="1" spans="1:74" ht="16.8" thickTop="1" thickBot="1">
      <c r="A1" s="539" t="s">
        <v>216</v>
      </c>
      <c r="B1" s="541" t="s">
        <v>215</v>
      </c>
      <c r="C1" s="707" t="s">
        <v>217</v>
      </c>
      <c r="D1" s="708"/>
      <c r="E1" s="708"/>
      <c r="AA1" s="639"/>
      <c r="AC1" s="641"/>
      <c r="AG1" s="656" t="s">
        <v>428</v>
      </c>
      <c r="AH1" s="656"/>
      <c r="AI1" s="656"/>
      <c r="AJ1" s="656"/>
      <c r="AK1" s="656"/>
      <c r="AL1" s="656"/>
      <c r="AM1" s="656"/>
      <c r="AN1" s="656"/>
    </row>
    <row r="2" spans="1:74" ht="18.600000000000001" thickTop="1" thickBot="1">
      <c r="A2" s="469" t="s">
        <v>154</v>
      </c>
      <c r="B2" s="540" t="s">
        <v>156</v>
      </c>
      <c r="C2" s="709"/>
      <c r="D2" s="709"/>
      <c r="E2" s="709"/>
      <c r="H2" s="141">
        <v>2.4</v>
      </c>
      <c r="AB2" s="640"/>
      <c r="AG2" s="656" t="s">
        <v>429</v>
      </c>
    </row>
    <row r="3" spans="1:74" ht="85.5" customHeight="1" thickTop="1" thickBot="1">
      <c r="A3" s="139" t="s">
        <v>137</v>
      </c>
      <c r="B3" s="607" t="s">
        <v>457</v>
      </c>
      <c r="C3" s="542" t="s">
        <v>126</v>
      </c>
      <c r="D3" s="543" t="s">
        <v>144</v>
      </c>
      <c r="E3" s="543" t="s">
        <v>145</v>
      </c>
      <c r="F3" s="137" t="s">
        <v>141</v>
      </c>
      <c r="G3" s="134" t="str">
        <f>IF(TRIM(B3)="F","F","E")</f>
        <v>E</v>
      </c>
      <c r="R3" s="449">
        <f>Year_four_digits</f>
        <v>2020</v>
      </c>
      <c r="W3" s="596" t="str">
        <f>E144</f>
        <v>Year goes here
(e.g., 2020)</v>
      </c>
      <c r="AD3" s="655" t="str">
        <f>E165</f>
        <v>If you do not see this below, please zoom out.</v>
      </c>
      <c r="AF3" s="657"/>
      <c r="AG3" s="660" t="str">
        <f>IF(Language="f",AG2,AG1)</f>
        <v>Please zoom out if this arrow's point is not visible after you hit the HOME key.</v>
      </c>
      <c r="AH3" s="660"/>
      <c r="AI3" s="660"/>
      <c r="AJ3" s="660"/>
      <c r="AK3" s="660"/>
      <c r="AL3" s="660"/>
      <c r="AM3" s="660"/>
      <c r="AN3" s="660"/>
      <c r="AO3" s="660"/>
      <c r="AP3" s="660"/>
      <c r="AQ3" s="658"/>
      <c r="AR3" s="658"/>
      <c r="AS3" s="658"/>
      <c r="AT3" s="658"/>
      <c r="AU3" s="658"/>
      <c r="AV3" s="658"/>
      <c r="AW3" s="705"/>
      <c r="AX3" s="706"/>
      <c r="AY3" s="706"/>
      <c r="AZ3" s="706"/>
      <c r="BA3" s="706"/>
      <c r="BB3" s="705"/>
      <c r="BC3" s="706"/>
      <c r="BD3" s="706"/>
      <c r="BE3" s="659"/>
      <c r="BF3" s="659"/>
      <c r="BG3" s="659"/>
      <c r="BH3" s="659"/>
      <c r="BI3" s="659"/>
      <c r="BJ3" s="659"/>
      <c r="BK3" s="678" t="str">
        <f>IF(Language="f",Instructions!$F$45,Instructions!$E$45)</f>
        <v>Please save this file 
in a convenient location 
and save it frequently.</v>
      </c>
      <c r="BL3" s="659"/>
      <c r="BM3" s="659"/>
      <c r="BN3" s="659"/>
      <c r="BO3" s="659"/>
      <c r="BP3" s="659"/>
      <c r="BQ3" s="659"/>
      <c r="BR3" s="659"/>
      <c r="BS3" s="659"/>
      <c r="BT3" s="659"/>
      <c r="BU3" s="659"/>
      <c r="BV3" s="659"/>
    </row>
    <row r="4" spans="1:74" ht="31.2"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693" t="s">
        <v>453</v>
      </c>
      <c r="D5" s="694">
        <v>2020</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9.6">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6.4">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6.4">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331</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6.4">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6.4">
      <c r="A34" s="130" t="str">
        <f t="shared" si="0"/>
        <v>- -</v>
      </c>
      <c r="C34" s="129" t="s">
        <v>447</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6.4">
      <c r="A35" s="130" t="str">
        <f t="shared" si="0"/>
        <v>- -</v>
      </c>
      <c r="C35" s="129" t="s">
        <v>448</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9.6">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6.4">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6.4">
      <c r="A45" s="130" t="str">
        <f t="shared" si="0"/>
        <v>- -</v>
      </c>
      <c r="C45" s="129" t="s">
        <v>377</v>
      </c>
      <c r="D45" s="588" t="s">
        <v>378</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6.4">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52.8">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376</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6.4">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6.4">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6.4">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6.4">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39"/>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2.8">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9.6">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26.4">
      <c r="A64" s="130" t="str">
        <f t="shared" si="0"/>
        <v>- -</v>
      </c>
      <c r="C64" s="129" t="s">
        <v>187</v>
      </c>
      <c r="D64" s="140" t="s">
        <v>332</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2.8">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1" t="s">
        <v>434</v>
      </c>
      <c r="D67" s="597" t="s">
        <v>435</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9.6">
      <c r="A69" s="130" t="str">
        <f t="shared" si="0"/>
        <v>May begin or end with a blank space</v>
      </c>
      <c r="C69" s="129" t="s">
        <v>386</v>
      </c>
      <c r="D69" s="140" t="s">
        <v>387</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6.4">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6.4">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359</v>
      </c>
      <c r="D73" s="565" t="s">
        <v>360</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6.4">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9.6">
      <c r="A75" s="130" t="str">
        <f t="shared" si="11"/>
        <v>- -</v>
      </c>
      <c r="C75" s="129" t="s">
        <v>135</v>
      </c>
      <c r="D75" s="140" t="s">
        <v>333</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334</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9.6">
      <c r="A78" s="130" t="str">
        <f t="shared" si="11"/>
        <v>May begin or end with a blank space</v>
      </c>
      <c r="C78" s="129" t="s">
        <v>132</v>
      </c>
      <c r="D78" s="140" t="s">
        <v>425</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7" t="s">
        <v>419</v>
      </c>
      <c r="D79" s="648" t="s">
        <v>418</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6.4">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6.4">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6.4">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9.6">
      <c r="A94" s="130" t="str">
        <f t="shared" si="11"/>
        <v>- -</v>
      </c>
      <c r="C94" s="129" t="s">
        <v>133</v>
      </c>
      <c r="D94" s="140" t="s">
        <v>335</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427</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357</v>
      </c>
      <c r="D102" s="565" t="s">
        <v>358</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6.4">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6.4">
      <c r="A106" s="130" t="str">
        <f t="shared" si="11"/>
        <v>- -</v>
      </c>
      <c r="C106" s="129" t="s">
        <v>23</v>
      </c>
      <c r="D106" s="550" t="s">
        <v>336</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9.6">
      <c r="A109" s="130" t="str">
        <f t="shared" si="11"/>
        <v>- -</v>
      </c>
      <c r="C109" s="129" t="s">
        <v>199</v>
      </c>
      <c r="D109" s="140" t="s">
        <v>337</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338</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6.4">
      <c r="A112" s="130" t="str">
        <f t="shared" si="11"/>
        <v>- -</v>
      </c>
      <c r="C112" s="564" t="s">
        <v>430</v>
      </c>
      <c r="D112" s="565" t="s">
        <v>431</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6.4">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6.4">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6.4">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6.4">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26.4">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696" t="str">
        <f>"© "&amp;Year_four_digits&amp;" PricewaterhouseCoopers LLP, an Ontario limited liability partnership. All rights reserved. 
"&amp;C166</f>
        <v>©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697" t="str">
        <f>"© PricewaterhouseCoopers LLP/s.r.l./s.e.n.c.r.l., une société à responsabilité limitée de l’Ontario, "&amp;Year_four_digits&amp;". Tous droits réservés.
"&amp;D166</f>
        <v>© PricewaterhouseCoopers LLP/s.r.l./s.e.n.c.r.l., une société à responsabilité limitée de l’Ontario, 2020.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6.4">
      <c r="A134" s="130" t="str">
        <f t="shared" si="11"/>
        <v>- -</v>
      </c>
      <c r="C134" s="129" t="s">
        <v>117</v>
      </c>
      <c r="D134" s="140" t="s">
        <v>432</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6.4">
      <c r="A136" s="130" t="str">
        <f t="shared" si="18"/>
        <v>- -</v>
      </c>
      <c r="C136" s="129" t="s">
        <v>439</v>
      </c>
      <c r="D136" s="140" t="s">
        <v>444</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6">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(2020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(2020 est affiché lorsqu'aucune année n'a été entrée.)</v>
      </c>
      <c r="E137" s="136" t="str">
        <f t="shared" si="19"/>
        <v>Type in yellow or amber cells only in all worksheets. Start by entering the year, below. (2020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52.8">
      <c r="A139" s="130" t="str">
        <f t="shared" si="18"/>
        <v>- -</v>
      </c>
      <c r="C139" s="129" t="s">
        <v>450</v>
      </c>
      <c r="D139" s="673" t="s">
        <v>449</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426</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2.8">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6.4">
      <c r="A144" s="130" t="str">
        <f t="shared" si="18"/>
        <v>- -</v>
      </c>
      <c r="C144" s="672" t="str">
        <f>"Year goes here
(e.g., "&amp;BASE_YEAR&amp;")"</f>
        <v>Year goes here
(e.g., 2020)</v>
      </c>
      <c r="D144" s="597" t="str">
        <f>"Entrer l'année ici.
(par ex. "&amp;BASE_YEAR&amp;")"</f>
        <v>Entrer l'année ici.
(par ex. 2020)</v>
      </c>
      <c r="E144" s="136" t="str">
        <f>IF($G$3="F",IF(G144=0,"",D144),IF(F144=0,"",C144))</f>
        <v>Year goes here
(e.g., 2020)</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364</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365</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366</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367</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368</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369</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370</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371</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372</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373</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374</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375</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451</v>
      </c>
      <c r="D164" s="140" t="s">
        <v>452</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6.4">
      <c r="A165" s="130" t="str">
        <f t="shared" si="18"/>
        <v>- -</v>
      </c>
      <c r="C165" s="653" t="s">
        <v>424</v>
      </c>
      <c r="D165" s="654" t="s">
        <v>339</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696" t="s">
        <v>455</v>
      </c>
      <c r="D166" s="140" t="s">
        <v>456</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340</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341</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342</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343</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344</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345</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346</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347</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348</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349</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350</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351</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352</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353</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354</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355</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356</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695"/>
      <c r="B208"/>
      <c r="C208"/>
      <c r="D208"/>
      <c r="E208"/>
      <c r="F208"/>
      <c r="G208"/>
      <c r="H208"/>
      <c r="I208"/>
      <c r="K208"/>
      <c r="L208"/>
      <c r="M208"/>
      <c r="N208"/>
      <c r="O208"/>
      <c r="P208"/>
      <c r="Q208"/>
      <c r="R208"/>
      <c r="S208"/>
    </row>
    <row r="209" spans="1:1" customFormat="1">
      <c r="A209" s="695"/>
    </row>
    <row r="210" spans="1:1" customFormat="1">
      <c r="A210" s="695"/>
    </row>
    <row r="211" spans="1:1" customFormat="1">
      <c r="A211" s="695"/>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xr:uid="{00000000-0004-0000-0000-000000000000}"/>
    <hyperlink ref="C142" r:id="rId2" xr:uid="{00000000-0004-0000-0000-000001000000}"/>
    <hyperlink ref="D186" r:id="rId3" xr:uid="{00000000-0004-0000-0000-000002000000}"/>
    <hyperlink ref="C186" r:id="rId4" xr:uid="{00000000-0004-0000-0000-000003000000}"/>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J200" sqref="J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July,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44012</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July,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July</v>
      </c>
      <c r="V18" s="650" t="str">
        <f ca="1">AE6</f>
        <v>July,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July</v>
      </c>
      <c r="V19" s="650" t="str">
        <f ca="1">U19&amp;" "&amp;Year_four_digits</f>
        <v>July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Wed. July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July</v>
      </c>
      <c r="V20" s="179"/>
      <c r="W20" s="179"/>
      <c r="X20" s="430">
        <f ca="1">$AE$8+D20</f>
        <v>44013</v>
      </c>
      <c r="Y20" s="568" t="str">
        <f ca="1">IF(Y14="f",T20&amp;". "&amp;" "&amp;R20&amp;" "&amp;U20&amp;" "&amp;$AE$7,T20&amp;". "&amp;U20&amp;" "&amp;R20&amp;", "&amp;$AE$7)</f>
        <v>Wed. July 1, 2020</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July</v>
      </c>
      <c r="V21" s="184"/>
      <c r="W21" s="179"/>
      <c r="X21" s="430">
        <f ca="1">$AE$8+D21</f>
        <v>44012</v>
      </c>
      <c r="Y21" s="568" t="str">
        <f t="shared" ref="Y21:Y84" ca="1" si="14">IF(Y15="f",T21&amp;". "&amp;" "&amp;R21&amp;" "&amp;U21&amp;" "&amp;$AE$7,T21&amp;". "&amp;U21&amp;" "&amp;R21&amp;", "&amp;$AE$7)</f>
        <v>Tue. July , 2020</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July</v>
      </c>
      <c r="V22" s="184"/>
      <c r="W22" s="179"/>
      <c r="X22" s="430">
        <f t="shared" ref="X22:X85" ca="1" si="17">$AE$8+D22</f>
        <v>44012</v>
      </c>
      <c r="Y22" s="568" t="str">
        <f t="shared" ca="1" si="14"/>
        <v>Tue. July , 2020</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July</v>
      </c>
      <c r="V23" s="184"/>
      <c r="W23" s="179"/>
      <c r="X23" s="430">
        <f t="shared" ca="1" si="17"/>
        <v>44012</v>
      </c>
      <c r="Y23" s="568" t="str">
        <f t="shared" ca="1" si="14"/>
        <v>Tue. July , 2020</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July</v>
      </c>
      <c r="V24" s="184"/>
      <c r="W24" s="179"/>
      <c r="X24" s="430">
        <f t="shared" ca="1" si="17"/>
        <v>44012</v>
      </c>
      <c r="Y24" s="568" t="str">
        <f t="shared" ca="1" si="14"/>
        <v>Tue. July , 2020</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July</v>
      </c>
      <c r="V25" s="184"/>
      <c r="W25" s="179"/>
      <c r="X25" s="430">
        <f t="shared" ca="1" si="17"/>
        <v>44012</v>
      </c>
      <c r="Y25" s="568" t="str">
        <f t="shared" ca="1" si="14"/>
        <v>Tue. July , 2020</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July</v>
      </c>
      <c r="V26" s="184"/>
      <c r="W26" s="179"/>
      <c r="X26" s="430">
        <f t="shared" ca="1" si="17"/>
        <v>44012</v>
      </c>
      <c r="Y26" s="568" t="str">
        <f t="shared" ca="1" si="14"/>
        <v>Tue. July , 2020</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July</v>
      </c>
      <c r="V27" s="184"/>
      <c r="W27" s="179"/>
      <c r="X27" s="430">
        <f t="shared" ca="1" si="17"/>
        <v>44012</v>
      </c>
      <c r="Y27" s="568" t="str">
        <f t="shared" ca="1" si="14"/>
        <v>Tue. July , 2020</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July</v>
      </c>
      <c r="V28" s="184"/>
      <c r="W28" s="179"/>
      <c r="X28" s="430">
        <f t="shared" ca="1" si="17"/>
        <v>44012</v>
      </c>
      <c r="Y28" s="568" t="str">
        <f t="shared" ca="1" si="14"/>
        <v>Tue. July , 2020</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July</v>
      </c>
      <c r="V29" s="184"/>
      <c r="W29" s="179"/>
      <c r="X29" s="430">
        <f t="shared" ca="1" si="17"/>
        <v>44012</v>
      </c>
      <c r="Y29" s="568" t="str">
        <f t="shared" ca="1" si="14"/>
        <v>Tue. July , 2020</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July</v>
      </c>
      <c r="V30" s="184"/>
      <c r="W30" s="179"/>
      <c r="X30" s="430">
        <f t="shared" ca="1" si="17"/>
        <v>44012</v>
      </c>
      <c r="Y30" s="568" t="str">
        <f t="shared" ca="1" si="14"/>
        <v>Tue. July , 2020</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July</v>
      </c>
      <c r="V31" s="184"/>
      <c r="W31" s="179"/>
      <c r="X31" s="430">
        <f t="shared" ca="1" si="17"/>
        <v>44012</v>
      </c>
      <c r="Y31" s="568" t="str">
        <f t="shared" ca="1" si="14"/>
        <v>Tue. July , 2020</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July</v>
      </c>
      <c r="V32" s="184"/>
      <c r="W32" s="179"/>
      <c r="X32" s="430">
        <f t="shared" ca="1" si="17"/>
        <v>44012</v>
      </c>
      <c r="Y32" s="568" t="str">
        <f t="shared" ca="1" si="14"/>
        <v>Tue. July , 2020</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July</v>
      </c>
      <c r="V33" s="184"/>
      <c r="W33" s="179"/>
      <c r="X33" s="430">
        <f t="shared" ca="1" si="17"/>
        <v>44012</v>
      </c>
      <c r="Y33" s="568" t="str">
        <f t="shared" ca="1" si="14"/>
        <v>Tue. July , 2020</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July</v>
      </c>
      <c r="V34" s="184"/>
      <c r="W34" s="179"/>
      <c r="X34" s="430">
        <f t="shared" ca="1" si="17"/>
        <v>44012</v>
      </c>
      <c r="Y34" s="568" t="str">
        <f t="shared" ca="1" si="14"/>
        <v>Tue. July , 2020</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July</v>
      </c>
      <c r="V35" s="184"/>
      <c r="W35" s="179"/>
      <c r="X35" s="430">
        <f t="shared" ca="1" si="17"/>
        <v>44012</v>
      </c>
      <c r="Y35" s="568" t="str">
        <f t="shared" ca="1" si="14"/>
        <v>Tue. July , 2020</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July</v>
      </c>
      <c r="V36" s="184"/>
      <c r="W36" s="179"/>
      <c r="X36" s="430">
        <f t="shared" ca="1" si="17"/>
        <v>44012</v>
      </c>
      <c r="Y36" s="568" t="str">
        <f t="shared" ca="1" si="14"/>
        <v>Tue. July , 2020</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July</v>
      </c>
      <c r="V37" s="184"/>
      <c r="W37" s="179"/>
      <c r="X37" s="430">
        <f t="shared" ca="1" si="17"/>
        <v>44012</v>
      </c>
      <c r="Y37" s="568" t="str">
        <f t="shared" ca="1" si="14"/>
        <v>Tue. July , 2020</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July</v>
      </c>
      <c r="V38" s="184"/>
      <c r="W38" s="179"/>
      <c r="X38" s="430">
        <f t="shared" ca="1" si="17"/>
        <v>44012</v>
      </c>
      <c r="Y38" s="568" t="str">
        <f t="shared" ca="1" si="14"/>
        <v>Tue. July , 2020</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July</v>
      </c>
      <c r="V39" s="184"/>
      <c r="W39" s="179"/>
      <c r="X39" s="430">
        <f t="shared" ca="1" si="17"/>
        <v>44012</v>
      </c>
      <c r="Y39" s="568" t="str">
        <f t="shared" ca="1" si="14"/>
        <v>Tue. July , 2020</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July</v>
      </c>
      <c r="V40" s="184"/>
      <c r="W40" s="179"/>
      <c r="X40" s="430">
        <f t="shared" ca="1" si="17"/>
        <v>44012</v>
      </c>
      <c r="Y40" s="568" t="str">
        <f t="shared" ca="1" si="14"/>
        <v>Tue. July , 2020</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July</v>
      </c>
      <c r="V41" s="184"/>
      <c r="W41" s="179"/>
      <c r="X41" s="430">
        <f t="shared" ca="1" si="17"/>
        <v>44012</v>
      </c>
      <c r="Y41" s="568" t="str">
        <f t="shared" ca="1" si="14"/>
        <v>Tue. July , 2020</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July</v>
      </c>
      <c r="V42" s="184"/>
      <c r="W42" s="179"/>
      <c r="X42" s="430">
        <f t="shared" ca="1" si="17"/>
        <v>44012</v>
      </c>
      <c r="Y42" s="568" t="str">
        <f t="shared" ca="1" si="14"/>
        <v>Tue. July , 2020</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July</v>
      </c>
      <c r="V43" s="184"/>
      <c r="W43" s="179"/>
      <c r="X43" s="430">
        <f t="shared" ca="1" si="17"/>
        <v>44012</v>
      </c>
      <c r="Y43" s="568" t="str">
        <f t="shared" ca="1" si="14"/>
        <v>Tue. July , 2020</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July</v>
      </c>
      <c r="V44" s="184"/>
      <c r="W44" s="179"/>
      <c r="X44" s="430">
        <f t="shared" ca="1" si="17"/>
        <v>44012</v>
      </c>
      <c r="Y44" s="568" t="str">
        <f t="shared" ca="1" si="14"/>
        <v>Tue. July , 2020</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July</v>
      </c>
      <c r="V45" s="184"/>
      <c r="W45" s="179"/>
      <c r="X45" s="430">
        <f t="shared" ca="1" si="17"/>
        <v>44012</v>
      </c>
      <c r="Y45" s="568" t="str">
        <f t="shared" ca="1" si="14"/>
        <v>Tue. July , 2020</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July</v>
      </c>
      <c r="V46" s="184"/>
      <c r="W46" s="179"/>
      <c r="X46" s="430">
        <f t="shared" ca="1" si="17"/>
        <v>44012</v>
      </c>
      <c r="Y46" s="568" t="str">
        <f t="shared" ca="1" si="14"/>
        <v>Tue. July , 2020</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July</v>
      </c>
      <c r="V47" s="184"/>
      <c r="W47" s="179"/>
      <c r="X47" s="430">
        <f t="shared" ca="1" si="17"/>
        <v>44012</v>
      </c>
      <c r="Y47" s="568" t="str">
        <f t="shared" ca="1" si="14"/>
        <v>Tue. July , 2020</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July</v>
      </c>
      <c r="V48" s="184"/>
      <c r="W48" s="179"/>
      <c r="X48" s="430">
        <f t="shared" ca="1" si="17"/>
        <v>44012</v>
      </c>
      <c r="Y48" s="568" t="str">
        <f t="shared" ca="1" si="14"/>
        <v>Tue. July , 2020</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July</v>
      </c>
      <c r="V49" s="184"/>
      <c r="W49" s="179"/>
      <c r="X49" s="430">
        <f t="shared" ca="1" si="17"/>
        <v>44012</v>
      </c>
      <c r="Y49" s="568" t="str">
        <f t="shared" ca="1" si="14"/>
        <v>Tue. July , 2020</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July</v>
      </c>
      <c r="V50" s="184"/>
      <c r="W50" s="179"/>
      <c r="X50" s="430">
        <f t="shared" ca="1" si="17"/>
        <v>44012</v>
      </c>
      <c r="Y50" s="568" t="str">
        <f t="shared" ca="1" si="14"/>
        <v>Tue. July , 2020</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July</v>
      </c>
      <c r="V51" s="184"/>
      <c r="W51" s="179"/>
      <c r="X51" s="430">
        <f t="shared" ca="1" si="17"/>
        <v>44012</v>
      </c>
      <c r="Y51" s="568" t="str">
        <f t="shared" ca="1" si="14"/>
        <v>Tue. July , 2020</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July</v>
      </c>
      <c r="V52" s="184"/>
      <c r="W52" s="179"/>
      <c r="X52" s="430">
        <f t="shared" ca="1" si="17"/>
        <v>44012</v>
      </c>
      <c r="Y52" s="568" t="str">
        <f t="shared" ca="1" si="14"/>
        <v>Tue. July , 2020</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July</v>
      </c>
      <c r="V53" s="184"/>
      <c r="W53" s="179"/>
      <c r="X53" s="430">
        <f t="shared" ca="1" si="17"/>
        <v>44012</v>
      </c>
      <c r="Y53" s="568" t="str">
        <f t="shared" ca="1" si="14"/>
        <v>Tue. July , 2020</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July</v>
      </c>
      <c r="V54" s="184"/>
      <c r="W54" s="179"/>
      <c r="X54" s="430">
        <f t="shared" ca="1" si="17"/>
        <v>44012</v>
      </c>
      <c r="Y54" s="568" t="str">
        <f t="shared" ca="1" si="14"/>
        <v>Tue. July , 2020</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July</v>
      </c>
      <c r="V55" s="184"/>
      <c r="W55" s="179"/>
      <c r="X55" s="430">
        <f t="shared" ca="1" si="17"/>
        <v>44012</v>
      </c>
      <c r="Y55" s="568" t="str">
        <f t="shared" ca="1" si="14"/>
        <v>Tue. July , 2020</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July</v>
      </c>
      <c r="V56" s="184"/>
      <c r="W56" s="179"/>
      <c r="X56" s="430">
        <f t="shared" ca="1" si="17"/>
        <v>44012</v>
      </c>
      <c r="Y56" s="568" t="str">
        <f t="shared" ca="1" si="14"/>
        <v>Tue. July , 2020</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July</v>
      </c>
      <c r="V57" s="184"/>
      <c r="W57" s="179"/>
      <c r="X57" s="430">
        <f t="shared" ca="1" si="17"/>
        <v>44012</v>
      </c>
      <c r="Y57" s="568" t="str">
        <f t="shared" ca="1" si="14"/>
        <v>Tue. July , 2020</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July</v>
      </c>
      <c r="V58" s="184"/>
      <c r="W58" s="179"/>
      <c r="X58" s="430">
        <f t="shared" ca="1" si="17"/>
        <v>44012</v>
      </c>
      <c r="Y58" s="568" t="str">
        <f t="shared" ca="1" si="14"/>
        <v>Tue. July , 2020</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July</v>
      </c>
      <c r="V59" s="184"/>
      <c r="W59" s="179"/>
      <c r="X59" s="430">
        <f t="shared" ca="1" si="17"/>
        <v>44012</v>
      </c>
      <c r="Y59" s="568" t="str">
        <f t="shared" ca="1" si="14"/>
        <v>Tue. July , 2020</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July</v>
      </c>
      <c r="V60" s="184"/>
      <c r="W60" s="179"/>
      <c r="X60" s="430">
        <f t="shared" ca="1" si="17"/>
        <v>44012</v>
      </c>
      <c r="Y60" s="568" t="str">
        <f t="shared" ca="1" si="14"/>
        <v>Tue. July , 2020</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July</v>
      </c>
      <c r="V61" s="184"/>
      <c r="W61" s="179"/>
      <c r="X61" s="430">
        <f t="shared" ca="1" si="17"/>
        <v>44012</v>
      </c>
      <c r="Y61" s="568" t="str">
        <f t="shared" ca="1" si="14"/>
        <v>Tue. July , 2020</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July</v>
      </c>
      <c r="V62" s="184"/>
      <c r="W62" s="179"/>
      <c r="X62" s="430">
        <f t="shared" ca="1" si="17"/>
        <v>44012</v>
      </c>
      <c r="Y62" s="568" t="str">
        <f t="shared" ca="1" si="14"/>
        <v>Tue. July , 2020</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July</v>
      </c>
      <c r="V63" s="184"/>
      <c r="W63" s="179"/>
      <c r="X63" s="430">
        <f t="shared" ca="1" si="17"/>
        <v>44012</v>
      </c>
      <c r="Y63" s="568" t="str">
        <f t="shared" ca="1" si="14"/>
        <v>Tue. July , 2020</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July</v>
      </c>
      <c r="V64" s="184"/>
      <c r="W64" s="179"/>
      <c r="X64" s="430">
        <f t="shared" ca="1" si="17"/>
        <v>44012</v>
      </c>
      <c r="Y64" s="568" t="str">
        <f t="shared" ca="1" si="14"/>
        <v>Tue. July , 2020</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July</v>
      </c>
      <c r="V65" s="184"/>
      <c r="W65" s="179"/>
      <c r="X65" s="430">
        <f t="shared" ca="1" si="17"/>
        <v>44012</v>
      </c>
      <c r="Y65" s="568" t="str">
        <f t="shared" ca="1" si="14"/>
        <v>Tue. July , 2020</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July</v>
      </c>
      <c r="V66" s="184"/>
      <c r="W66" s="179"/>
      <c r="X66" s="430">
        <f t="shared" ca="1" si="17"/>
        <v>44012</v>
      </c>
      <c r="Y66" s="568" t="str">
        <f t="shared" ca="1" si="14"/>
        <v>Tue. July , 2020</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July</v>
      </c>
      <c r="V67" s="184"/>
      <c r="W67" s="179"/>
      <c r="X67" s="430">
        <f t="shared" ca="1" si="17"/>
        <v>44012</v>
      </c>
      <c r="Y67" s="568" t="str">
        <f t="shared" ca="1" si="14"/>
        <v>Tue. July , 2020</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July</v>
      </c>
      <c r="V68" s="184"/>
      <c r="W68" s="179"/>
      <c r="X68" s="430">
        <f t="shared" ca="1" si="17"/>
        <v>44012</v>
      </c>
      <c r="Y68" s="568" t="str">
        <f t="shared" ca="1" si="14"/>
        <v>Tue. July , 2020</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July</v>
      </c>
      <c r="V69" s="184"/>
      <c r="W69" s="179"/>
      <c r="X69" s="430">
        <f t="shared" ca="1" si="17"/>
        <v>44012</v>
      </c>
      <c r="Y69" s="568" t="str">
        <f t="shared" ca="1" si="14"/>
        <v>Tue. July , 2020</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July</v>
      </c>
      <c r="V70" s="184"/>
      <c r="W70" s="179"/>
      <c r="X70" s="430">
        <f t="shared" ca="1" si="17"/>
        <v>44012</v>
      </c>
      <c r="Y70" s="568" t="str">
        <f t="shared" ca="1" si="14"/>
        <v>Tue. July , 2020</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July</v>
      </c>
      <c r="V71" s="184"/>
      <c r="W71" s="179"/>
      <c r="X71" s="430">
        <f t="shared" ca="1" si="17"/>
        <v>44012</v>
      </c>
      <c r="Y71" s="568" t="str">
        <f t="shared" ca="1" si="14"/>
        <v>Tue. July , 2020</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July</v>
      </c>
      <c r="V72" s="184"/>
      <c r="W72" s="179"/>
      <c r="X72" s="430">
        <f t="shared" ca="1" si="17"/>
        <v>44012</v>
      </c>
      <c r="Y72" s="568" t="str">
        <f t="shared" ca="1" si="14"/>
        <v>Tue. July , 2020</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July</v>
      </c>
      <c r="V73" s="184"/>
      <c r="W73" s="179"/>
      <c r="X73" s="430">
        <f t="shared" ca="1" si="17"/>
        <v>44012</v>
      </c>
      <c r="Y73" s="568" t="str">
        <f t="shared" ca="1" si="14"/>
        <v>Tue. July , 2020</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July</v>
      </c>
      <c r="V74" s="184"/>
      <c r="W74" s="179"/>
      <c r="X74" s="430">
        <f t="shared" ca="1" si="17"/>
        <v>44012</v>
      </c>
      <c r="Y74" s="568" t="str">
        <f t="shared" ca="1" si="14"/>
        <v>Tue. July , 2020</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July</v>
      </c>
      <c r="V75" s="184"/>
      <c r="W75" s="179"/>
      <c r="X75" s="430">
        <f t="shared" ca="1" si="17"/>
        <v>44012</v>
      </c>
      <c r="Y75" s="568" t="str">
        <f t="shared" ca="1" si="14"/>
        <v>Tue. July , 2020</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July</v>
      </c>
      <c r="V76" s="184"/>
      <c r="W76" s="179"/>
      <c r="X76" s="430">
        <f t="shared" ca="1" si="17"/>
        <v>44012</v>
      </c>
      <c r="Y76" s="568" t="str">
        <f t="shared" ca="1" si="14"/>
        <v>Tue. July , 2020</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July</v>
      </c>
      <c r="V77" s="184"/>
      <c r="W77" s="179"/>
      <c r="X77" s="430">
        <f t="shared" ca="1" si="17"/>
        <v>44012</v>
      </c>
      <c r="Y77" s="568" t="str">
        <f t="shared" ca="1" si="14"/>
        <v>Tue. July , 2020</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July</v>
      </c>
      <c r="V78" s="184"/>
      <c r="W78" s="179"/>
      <c r="X78" s="430">
        <f t="shared" ca="1" si="17"/>
        <v>44012</v>
      </c>
      <c r="Y78" s="568" t="str">
        <f t="shared" ca="1" si="14"/>
        <v>Tue. July , 2020</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July</v>
      </c>
      <c r="V79" s="184"/>
      <c r="W79" s="179"/>
      <c r="X79" s="430">
        <f t="shared" ca="1" si="17"/>
        <v>44012</v>
      </c>
      <c r="Y79" s="568" t="str">
        <f t="shared" ca="1" si="14"/>
        <v>Tue. July , 2020</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July</v>
      </c>
      <c r="V80" s="184"/>
      <c r="W80" s="179"/>
      <c r="X80" s="430">
        <f t="shared" ca="1" si="17"/>
        <v>44012</v>
      </c>
      <c r="Y80" s="568" t="str">
        <f t="shared" ca="1" si="14"/>
        <v>Tue. July , 2020</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July</v>
      </c>
      <c r="V81" s="184"/>
      <c r="W81" s="179"/>
      <c r="X81" s="430">
        <f t="shared" ca="1" si="17"/>
        <v>44012</v>
      </c>
      <c r="Y81" s="568" t="str">
        <f t="shared" ca="1" si="14"/>
        <v>Tue. July , 2020</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July</v>
      </c>
      <c r="V82" s="184"/>
      <c r="W82" s="179"/>
      <c r="X82" s="430">
        <f t="shared" ca="1" si="17"/>
        <v>44012</v>
      </c>
      <c r="Y82" s="568" t="str">
        <f t="shared" ca="1" si="14"/>
        <v>Tue. July , 2020</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July</v>
      </c>
      <c r="V83" s="184"/>
      <c r="W83" s="179"/>
      <c r="X83" s="430">
        <f t="shared" ca="1" si="17"/>
        <v>44012</v>
      </c>
      <c r="Y83" s="568" t="str">
        <f t="shared" ca="1" si="14"/>
        <v>Tue. July , 2020</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July</v>
      </c>
      <c r="V84" s="184"/>
      <c r="W84" s="179"/>
      <c r="X84" s="430">
        <f t="shared" ca="1" si="17"/>
        <v>44012</v>
      </c>
      <c r="Y84" s="568" t="str">
        <f t="shared" ca="1" si="14"/>
        <v>Tue. July , 2020</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July</v>
      </c>
      <c r="V85" s="184"/>
      <c r="W85" s="179"/>
      <c r="X85" s="430">
        <f t="shared" ca="1" si="17"/>
        <v>44012</v>
      </c>
      <c r="Y85" s="568" t="str">
        <f t="shared" ref="Y85:Y148" ca="1" si="33">IF(Y79="f",T85&amp;". "&amp;" "&amp;R85&amp;" "&amp;U85&amp;" "&amp;$AE$7,T85&amp;". "&amp;U85&amp;" "&amp;R85&amp;", "&amp;$AE$7)</f>
        <v>Tue. July , 2020</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July</v>
      </c>
      <c r="V86" s="184"/>
      <c r="W86" s="179"/>
      <c r="X86" s="430">
        <f t="shared" ref="X86:X149" ca="1" si="36">$AE$8+D86</f>
        <v>44012</v>
      </c>
      <c r="Y86" s="568" t="str">
        <f t="shared" ca="1" si="33"/>
        <v>Tue. July , 2020</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July</v>
      </c>
      <c r="V87" s="184"/>
      <c r="W87" s="179"/>
      <c r="X87" s="430">
        <f t="shared" ca="1" si="36"/>
        <v>44012</v>
      </c>
      <c r="Y87" s="568" t="str">
        <f t="shared" ca="1" si="33"/>
        <v>Tue. July , 2020</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July</v>
      </c>
      <c r="V88" s="184"/>
      <c r="W88" s="179"/>
      <c r="X88" s="430">
        <f t="shared" ca="1" si="36"/>
        <v>44012</v>
      </c>
      <c r="Y88" s="568" t="str">
        <f t="shared" ca="1" si="33"/>
        <v>Tue. July , 2020</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July</v>
      </c>
      <c r="V89" s="184"/>
      <c r="W89" s="179"/>
      <c r="X89" s="430">
        <f t="shared" ca="1" si="36"/>
        <v>44012</v>
      </c>
      <c r="Y89" s="568" t="str">
        <f t="shared" ca="1" si="33"/>
        <v>Tue. July , 2020</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July</v>
      </c>
      <c r="V90" s="184"/>
      <c r="W90" s="179"/>
      <c r="X90" s="430">
        <f t="shared" ca="1" si="36"/>
        <v>44012</v>
      </c>
      <c r="Y90" s="568" t="str">
        <f t="shared" ca="1" si="33"/>
        <v>Tue. July , 2020</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July</v>
      </c>
      <c r="V91" s="184"/>
      <c r="W91" s="179"/>
      <c r="X91" s="430">
        <f t="shared" ca="1" si="36"/>
        <v>44012</v>
      </c>
      <c r="Y91" s="568" t="str">
        <f t="shared" ca="1" si="33"/>
        <v>Tue. July , 2020</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July</v>
      </c>
      <c r="V92" s="184"/>
      <c r="W92" s="179"/>
      <c r="X92" s="430">
        <f t="shared" ca="1" si="36"/>
        <v>44012</v>
      </c>
      <c r="Y92" s="568" t="str">
        <f t="shared" ca="1" si="33"/>
        <v>Tue. July , 2020</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July</v>
      </c>
      <c r="V93" s="184"/>
      <c r="W93" s="179"/>
      <c r="X93" s="430">
        <f t="shared" ca="1" si="36"/>
        <v>44012</v>
      </c>
      <c r="Y93" s="568" t="str">
        <f t="shared" ca="1" si="33"/>
        <v>Tue. July , 2020</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July</v>
      </c>
      <c r="V94" s="184"/>
      <c r="W94" s="179"/>
      <c r="X94" s="430">
        <f t="shared" ca="1" si="36"/>
        <v>44012</v>
      </c>
      <c r="Y94" s="568" t="str">
        <f t="shared" ca="1" si="33"/>
        <v>Tue. July , 2020</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July</v>
      </c>
      <c r="V95" s="184"/>
      <c r="W95" s="179"/>
      <c r="X95" s="430">
        <f t="shared" ca="1" si="36"/>
        <v>44012</v>
      </c>
      <c r="Y95" s="568" t="str">
        <f t="shared" ca="1" si="33"/>
        <v>Tue. July , 2020</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July</v>
      </c>
      <c r="V96" s="184"/>
      <c r="W96" s="179"/>
      <c r="X96" s="430">
        <f t="shared" ca="1" si="36"/>
        <v>44012</v>
      </c>
      <c r="Y96" s="568" t="str">
        <f t="shared" ca="1" si="33"/>
        <v>Tue. July , 2020</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July</v>
      </c>
      <c r="V97" s="184"/>
      <c r="W97" s="179"/>
      <c r="X97" s="430">
        <f t="shared" ca="1" si="36"/>
        <v>44012</v>
      </c>
      <c r="Y97" s="568" t="str">
        <f t="shared" ca="1" si="33"/>
        <v>Tue. July , 2020</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July</v>
      </c>
      <c r="V98" s="184"/>
      <c r="W98" s="179"/>
      <c r="X98" s="430">
        <f t="shared" ca="1" si="36"/>
        <v>44012</v>
      </c>
      <c r="Y98" s="568" t="str">
        <f t="shared" ca="1" si="33"/>
        <v>Tue. July , 2020</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July</v>
      </c>
      <c r="V99" s="184"/>
      <c r="W99" s="179"/>
      <c r="X99" s="430">
        <f t="shared" ca="1" si="36"/>
        <v>44012</v>
      </c>
      <c r="Y99" s="568" t="str">
        <f t="shared" ca="1" si="33"/>
        <v>Tue. July , 2020</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July</v>
      </c>
      <c r="V100" s="184"/>
      <c r="W100" s="179"/>
      <c r="X100" s="430">
        <f t="shared" ca="1" si="36"/>
        <v>44012</v>
      </c>
      <c r="Y100" s="568" t="str">
        <f t="shared" ca="1" si="33"/>
        <v>Tue. July , 2020</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July</v>
      </c>
      <c r="V101" s="184"/>
      <c r="W101" s="179"/>
      <c r="X101" s="430">
        <f t="shared" ca="1" si="36"/>
        <v>44012</v>
      </c>
      <c r="Y101" s="568" t="str">
        <f t="shared" ca="1" si="33"/>
        <v>Tue. July , 2020</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July</v>
      </c>
      <c r="V102" s="184"/>
      <c r="W102" s="179"/>
      <c r="X102" s="430">
        <f t="shared" ca="1" si="36"/>
        <v>44012</v>
      </c>
      <c r="Y102" s="568" t="str">
        <f t="shared" ca="1" si="33"/>
        <v>Tue. July , 2020</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July</v>
      </c>
      <c r="V103" s="184"/>
      <c r="W103" s="179"/>
      <c r="X103" s="430">
        <f t="shared" ca="1" si="36"/>
        <v>44012</v>
      </c>
      <c r="Y103" s="568" t="str">
        <f t="shared" ca="1" si="33"/>
        <v>Tue. July , 2020</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July</v>
      </c>
      <c r="V104" s="184"/>
      <c r="W104" s="179"/>
      <c r="X104" s="430">
        <f t="shared" ca="1" si="36"/>
        <v>44012</v>
      </c>
      <c r="Y104" s="568" t="str">
        <f t="shared" ca="1" si="33"/>
        <v>Tue. July , 2020</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July</v>
      </c>
      <c r="V105" s="184"/>
      <c r="W105" s="179"/>
      <c r="X105" s="430">
        <f t="shared" ca="1" si="36"/>
        <v>44012</v>
      </c>
      <c r="Y105" s="568" t="str">
        <f t="shared" ca="1" si="33"/>
        <v>Tue. July , 2020</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July</v>
      </c>
      <c r="V106" s="184"/>
      <c r="W106" s="179"/>
      <c r="X106" s="430">
        <f t="shared" ca="1" si="36"/>
        <v>44012</v>
      </c>
      <c r="Y106" s="568" t="str">
        <f t="shared" ca="1" si="33"/>
        <v>Tue. July , 2020</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July</v>
      </c>
      <c r="V107" s="184"/>
      <c r="W107" s="179"/>
      <c r="X107" s="430">
        <f t="shared" ca="1" si="36"/>
        <v>44012</v>
      </c>
      <c r="Y107" s="568" t="str">
        <f t="shared" ca="1" si="33"/>
        <v>Tue. July , 2020</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July</v>
      </c>
      <c r="V108" s="184"/>
      <c r="W108" s="179"/>
      <c r="X108" s="430">
        <f t="shared" ca="1" si="36"/>
        <v>44012</v>
      </c>
      <c r="Y108" s="568" t="str">
        <f t="shared" ca="1" si="33"/>
        <v>Tue. July , 2020</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July</v>
      </c>
      <c r="V109" s="184"/>
      <c r="W109" s="179"/>
      <c r="X109" s="430">
        <f t="shared" ca="1" si="36"/>
        <v>44012</v>
      </c>
      <c r="Y109" s="568" t="str">
        <f t="shared" ca="1" si="33"/>
        <v>Tue. July , 2020</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July</v>
      </c>
      <c r="V110" s="184"/>
      <c r="W110" s="179"/>
      <c r="X110" s="430">
        <f t="shared" ca="1" si="36"/>
        <v>44012</v>
      </c>
      <c r="Y110" s="568" t="str">
        <f t="shared" ca="1" si="33"/>
        <v>Tue. July , 2020</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July</v>
      </c>
      <c r="V111" s="184"/>
      <c r="W111" s="179"/>
      <c r="X111" s="430">
        <f t="shared" ca="1" si="36"/>
        <v>44012</v>
      </c>
      <c r="Y111" s="568" t="str">
        <f t="shared" ca="1" si="33"/>
        <v>Tue. July , 2020</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July</v>
      </c>
      <c r="V112" s="184"/>
      <c r="W112" s="179"/>
      <c r="X112" s="430">
        <f t="shared" ca="1" si="36"/>
        <v>44012</v>
      </c>
      <c r="Y112" s="568" t="str">
        <f t="shared" ca="1" si="33"/>
        <v>Tue. July , 2020</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July</v>
      </c>
      <c r="V113" s="184"/>
      <c r="W113" s="179"/>
      <c r="X113" s="430">
        <f t="shared" ca="1" si="36"/>
        <v>44012</v>
      </c>
      <c r="Y113" s="568" t="str">
        <f t="shared" ca="1" si="33"/>
        <v>Tue. July , 2020</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July</v>
      </c>
      <c r="V114" s="184"/>
      <c r="W114" s="179"/>
      <c r="X114" s="430">
        <f t="shared" ca="1" si="36"/>
        <v>44012</v>
      </c>
      <c r="Y114" s="568" t="str">
        <f t="shared" ca="1" si="33"/>
        <v>Tue. July , 2020</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July</v>
      </c>
      <c r="V115" s="184"/>
      <c r="W115" s="179"/>
      <c r="X115" s="430">
        <f t="shared" ca="1" si="36"/>
        <v>44012</v>
      </c>
      <c r="Y115" s="568" t="str">
        <f t="shared" ca="1" si="33"/>
        <v>Tue. July , 2020</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July</v>
      </c>
      <c r="V116" s="184"/>
      <c r="W116" s="179"/>
      <c r="X116" s="430">
        <f t="shared" ca="1" si="36"/>
        <v>44012</v>
      </c>
      <c r="Y116" s="568" t="str">
        <f t="shared" ca="1" si="33"/>
        <v>Tue. July , 2020</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July</v>
      </c>
      <c r="V117" s="184"/>
      <c r="W117" s="179"/>
      <c r="X117" s="430">
        <f t="shared" ca="1" si="36"/>
        <v>44012</v>
      </c>
      <c r="Y117" s="568" t="str">
        <f t="shared" ca="1" si="33"/>
        <v>Tue. July , 2020</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July</v>
      </c>
      <c r="V118" s="184"/>
      <c r="W118" s="179"/>
      <c r="X118" s="430">
        <f t="shared" ca="1" si="36"/>
        <v>44012</v>
      </c>
      <c r="Y118" s="568" t="str">
        <f t="shared" ca="1" si="33"/>
        <v>Tue. July , 2020</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July</v>
      </c>
      <c r="V119" s="184"/>
      <c r="W119" s="179"/>
      <c r="X119" s="430">
        <f t="shared" ca="1" si="36"/>
        <v>44012</v>
      </c>
      <c r="Y119" s="568" t="str">
        <f t="shared" ca="1" si="33"/>
        <v>Tue. July , 2020</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July</v>
      </c>
      <c r="V120" s="184"/>
      <c r="W120" s="179"/>
      <c r="X120" s="430">
        <f t="shared" ca="1" si="36"/>
        <v>44012</v>
      </c>
      <c r="Y120" s="568" t="str">
        <f t="shared" ca="1" si="33"/>
        <v>Tue. July , 2020</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July</v>
      </c>
      <c r="V121" s="184"/>
      <c r="W121" s="179"/>
      <c r="X121" s="430">
        <f t="shared" ca="1" si="36"/>
        <v>44012</v>
      </c>
      <c r="Y121" s="568" t="str">
        <f t="shared" ca="1" si="33"/>
        <v>Tue. July , 2020</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July</v>
      </c>
      <c r="V122" s="184"/>
      <c r="W122" s="179"/>
      <c r="X122" s="430">
        <f t="shared" ca="1" si="36"/>
        <v>44012</v>
      </c>
      <c r="Y122" s="568" t="str">
        <f t="shared" ca="1" si="33"/>
        <v>Tue. July , 2020</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July</v>
      </c>
      <c r="V123" s="184"/>
      <c r="W123" s="179"/>
      <c r="X123" s="430">
        <f t="shared" ca="1" si="36"/>
        <v>44012</v>
      </c>
      <c r="Y123" s="568" t="str">
        <f t="shared" ca="1" si="33"/>
        <v>Tue. July , 2020</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July</v>
      </c>
      <c r="V124" s="184"/>
      <c r="W124" s="179"/>
      <c r="X124" s="430">
        <f t="shared" ca="1" si="36"/>
        <v>44012</v>
      </c>
      <c r="Y124" s="568" t="str">
        <f t="shared" ca="1" si="33"/>
        <v>Tue. July , 2020</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July</v>
      </c>
      <c r="V125" s="184"/>
      <c r="W125" s="179"/>
      <c r="X125" s="430">
        <f t="shared" ca="1" si="36"/>
        <v>44012</v>
      </c>
      <c r="Y125" s="568" t="str">
        <f t="shared" ca="1" si="33"/>
        <v>Tue. July , 2020</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July</v>
      </c>
      <c r="V126" s="184"/>
      <c r="W126" s="179"/>
      <c r="X126" s="430">
        <f t="shared" ca="1" si="36"/>
        <v>44012</v>
      </c>
      <c r="Y126" s="568" t="str">
        <f t="shared" ca="1" si="33"/>
        <v>Tue. July , 2020</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July</v>
      </c>
      <c r="V127" s="184"/>
      <c r="W127" s="179"/>
      <c r="X127" s="430">
        <f t="shared" ca="1" si="36"/>
        <v>44012</v>
      </c>
      <c r="Y127" s="568" t="str">
        <f t="shared" ca="1" si="33"/>
        <v>Tue. July , 2020</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July</v>
      </c>
      <c r="V128" s="184"/>
      <c r="W128" s="179"/>
      <c r="X128" s="430">
        <f t="shared" ca="1" si="36"/>
        <v>44012</v>
      </c>
      <c r="Y128" s="568" t="str">
        <f t="shared" ca="1" si="33"/>
        <v>Tue. July , 2020</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July</v>
      </c>
      <c r="V129" s="184"/>
      <c r="W129" s="179"/>
      <c r="X129" s="430">
        <f t="shared" ca="1" si="36"/>
        <v>44012</v>
      </c>
      <c r="Y129" s="568" t="str">
        <f t="shared" ca="1" si="33"/>
        <v>Tue. July , 2020</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July</v>
      </c>
      <c r="V130" s="184"/>
      <c r="W130" s="179"/>
      <c r="X130" s="430">
        <f t="shared" ca="1" si="36"/>
        <v>44012</v>
      </c>
      <c r="Y130" s="568" t="str">
        <f t="shared" ca="1" si="33"/>
        <v>Tue. July , 2020</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July</v>
      </c>
      <c r="V131" s="184"/>
      <c r="W131" s="179"/>
      <c r="X131" s="430">
        <f t="shared" ca="1" si="36"/>
        <v>44012</v>
      </c>
      <c r="Y131" s="568" t="str">
        <f t="shared" ca="1" si="33"/>
        <v>Tue. July , 2020</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July</v>
      </c>
      <c r="V132" s="184"/>
      <c r="W132" s="179"/>
      <c r="X132" s="430">
        <f t="shared" ca="1" si="36"/>
        <v>44012</v>
      </c>
      <c r="Y132" s="568" t="str">
        <f t="shared" ca="1" si="33"/>
        <v>Tue. July , 2020</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July</v>
      </c>
      <c r="V133" s="184"/>
      <c r="W133" s="179"/>
      <c r="X133" s="430">
        <f t="shared" ca="1" si="36"/>
        <v>44012</v>
      </c>
      <c r="Y133" s="568" t="str">
        <f t="shared" ca="1" si="33"/>
        <v>Tue. July , 2020</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July</v>
      </c>
      <c r="V134" s="184"/>
      <c r="W134" s="179"/>
      <c r="X134" s="430">
        <f t="shared" ca="1" si="36"/>
        <v>44012</v>
      </c>
      <c r="Y134" s="568" t="str">
        <f t="shared" ca="1" si="33"/>
        <v>Tue. July , 2020</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July</v>
      </c>
      <c r="V135" s="184"/>
      <c r="W135" s="179"/>
      <c r="X135" s="430">
        <f t="shared" ca="1" si="36"/>
        <v>44012</v>
      </c>
      <c r="Y135" s="568" t="str">
        <f t="shared" ca="1" si="33"/>
        <v>Tue. July , 2020</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July</v>
      </c>
      <c r="V136" s="184"/>
      <c r="W136" s="179"/>
      <c r="X136" s="430">
        <f t="shared" ca="1" si="36"/>
        <v>44012</v>
      </c>
      <c r="Y136" s="568" t="str">
        <f t="shared" ca="1" si="33"/>
        <v>Tue. July , 2020</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July</v>
      </c>
      <c r="V137" s="184"/>
      <c r="W137" s="179"/>
      <c r="X137" s="430">
        <f t="shared" ca="1" si="36"/>
        <v>44012</v>
      </c>
      <c r="Y137" s="568" t="str">
        <f t="shared" ca="1" si="33"/>
        <v>Tue. July , 2020</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July</v>
      </c>
      <c r="V138" s="184"/>
      <c r="W138" s="179"/>
      <c r="X138" s="430">
        <f t="shared" ca="1" si="36"/>
        <v>44012</v>
      </c>
      <c r="Y138" s="568" t="str">
        <f t="shared" ca="1" si="33"/>
        <v>Tue. July , 2020</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July</v>
      </c>
      <c r="V139" s="184"/>
      <c r="W139" s="179"/>
      <c r="X139" s="430">
        <f t="shared" ca="1" si="36"/>
        <v>44012</v>
      </c>
      <c r="Y139" s="568" t="str">
        <f t="shared" ca="1" si="33"/>
        <v>Tue. July , 2020</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July</v>
      </c>
      <c r="V140" s="184"/>
      <c r="W140" s="179"/>
      <c r="X140" s="430">
        <f t="shared" ca="1" si="36"/>
        <v>44012</v>
      </c>
      <c r="Y140" s="568" t="str">
        <f t="shared" ca="1" si="33"/>
        <v>Tue. July , 2020</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July</v>
      </c>
      <c r="V141" s="184"/>
      <c r="W141" s="179"/>
      <c r="X141" s="430">
        <f t="shared" ca="1" si="36"/>
        <v>44012</v>
      </c>
      <c r="Y141" s="568" t="str">
        <f t="shared" ca="1" si="33"/>
        <v>Tue. July , 2020</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July</v>
      </c>
      <c r="V142" s="184"/>
      <c r="W142" s="179"/>
      <c r="X142" s="430">
        <f t="shared" ca="1" si="36"/>
        <v>44012</v>
      </c>
      <c r="Y142" s="568" t="str">
        <f t="shared" ca="1" si="33"/>
        <v>Tue. July , 2020</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July</v>
      </c>
      <c r="V143" s="184"/>
      <c r="W143" s="179"/>
      <c r="X143" s="430">
        <f t="shared" ca="1" si="36"/>
        <v>44012</v>
      </c>
      <c r="Y143" s="568" t="str">
        <f t="shared" ca="1" si="33"/>
        <v>Tue. July , 2020</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July</v>
      </c>
      <c r="V144" s="184"/>
      <c r="W144" s="179"/>
      <c r="X144" s="430">
        <f t="shared" ca="1" si="36"/>
        <v>44012</v>
      </c>
      <c r="Y144" s="568" t="str">
        <f t="shared" ca="1" si="33"/>
        <v>Tue. July , 2020</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July</v>
      </c>
      <c r="V145" s="184"/>
      <c r="W145" s="179"/>
      <c r="X145" s="430">
        <f t="shared" ca="1" si="36"/>
        <v>44012</v>
      </c>
      <c r="Y145" s="568" t="str">
        <f t="shared" ca="1" si="33"/>
        <v>Tue. July , 2020</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July</v>
      </c>
      <c r="V146" s="184"/>
      <c r="W146" s="179"/>
      <c r="X146" s="430">
        <f t="shared" ca="1" si="36"/>
        <v>44012</v>
      </c>
      <c r="Y146" s="568" t="str">
        <f t="shared" ca="1" si="33"/>
        <v>Tue. July , 2020</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July</v>
      </c>
      <c r="V147" s="184"/>
      <c r="W147" s="179"/>
      <c r="X147" s="430">
        <f t="shared" ca="1" si="36"/>
        <v>44012</v>
      </c>
      <c r="Y147" s="568" t="str">
        <f t="shared" ca="1" si="33"/>
        <v>Tue. July , 2020</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July</v>
      </c>
      <c r="V148" s="184"/>
      <c r="W148" s="179"/>
      <c r="X148" s="430">
        <f t="shared" ca="1" si="36"/>
        <v>44012</v>
      </c>
      <c r="Y148" s="568" t="str">
        <f t="shared" ca="1" si="33"/>
        <v>Tue. July , 2020</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July</v>
      </c>
      <c r="V149" s="184"/>
      <c r="W149" s="179"/>
      <c r="X149" s="430">
        <f t="shared" ca="1" si="36"/>
        <v>44012</v>
      </c>
      <c r="Y149" s="568" t="str">
        <f t="shared" ref="Y149:Y194" ca="1" si="52">IF(Y143="f",T149&amp;". "&amp;" "&amp;R149&amp;" "&amp;U149&amp;" "&amp;$AE$7,T149&amp;". "&amp;U149&amp;" "&amp;R149&amp;", "&amp;$AE$7)</f>
        <v>Tue. July , 2020</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July</v>
      </c>
      <c r="V150" s="184"/>
      <c r="W150" s="179"/>
      <c r="X150" s="430">
        <f t="shared" ref="X150:X194" ca="1" si="55">$AE$8+D150</f>
        <v>44012</v>
      </c>
      <c r="Y150" s="568" t="str">
        <f t="shared" ca="1" si="52"/>
        <v>Tue. July , 2020</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July</v>
      </c>
      <c r="V151" s="184"/>
      <c r="W151" s="179"/>
      <c r="X151" s="430">
        <f t="shared" ca="1" si="55"/>
        <v>44012</v>
      </c>
      <c r="Y151" s="568" t="str">
        <f t="shared" ca="1" si="52"/>
        <v>Tue. July , 2020</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July</v>
      </c>
      <c r="V152" s="184"/>
      <c r="W152" s="179"/>
      <c r="X152" s="430">
        <f t="shared" ca="1" si="55"/>
        <v>44012</v>
      </c>
      <c r="Y152" s="568" t="str">
        <f t="shared" ca="1" si="52"/>
        <v>Tue. July , 2020</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July</v>
      </c>
      <c r="V153" s="184"/>
      <c r="W153" s="179"/>
      <c r="X153" s="430">
        <f t="shared" ca="1" si="55"/>
        <v>44012</v>
      </c>
      <c r="Y153" s="568" t="str">
        <f t="shared" ca="1" si="52"/>
        <v>Tue. July , 2020</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July</v>
      </c>
      <c r="V154" s="184"/>
      <c r="W154" s="179"/>
      <c r="X154" s="430">
        <f t="shared" ca="1" si="55"/>
        <v>44012</v>
      </c>
      <c r="Y154" s="568" t="str">
        <f t="shared" ca="1" si="52"/>
        <v>Tue. July , 2020</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July</v>
      </c>
      <c r="V155" s="184"/>
      <c r="W155" s="179"/>
      <c r="X155" s="430">
        <f t="shared" ca="1" si="55"/>
        <v>44012</v>
      </c>
      <c r="Y155" s="568" t="str">
        <f t="shared" ca="1" si="52"/>
        <v>Tue. July , 2020</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July</v>
      </c>
      <c r="V156" s="184"/>
      <c r="W156" s="179"/>
      <c r="X156" s="430">
        <f t="shared" ca="1" si="55"/>
        <v>44012</v>
      </c>
      <c r="Y156" s="568" t="str">
        <f t="shared" ca="1" si="52"/>
        <v>Tue. July , 2020</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July</v>
      </c>
      <c r="V157" s="184"/>
      <c r="W157" s="179"/>
      <c r="X157" s="430">
        <f t="shared" ca="1" si="55"/>
        <v>44012</v>
      </c>
      <c r="Y157" s="568" t="str">
        <f t="shared" ca="1" si="52"/>
        <v>Tue. July , 2020</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July</v>
      </c>
      <c r="V158" s="184"/>
      <c r="W158" s="179"/>
      <c r="X158" s="430">
        <f t="shared" ca="1" si="55"/>
        <v>44012</v>
      </c>
      <c r="Y158" s="568" t="str">
        <f t="shared" ca="1" si="52"/>
        <v>Tue. July , 2020</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July</v>
      </c>
      <c r="V159" s="184"/>
      <c r="W159" s="179"/>
      <c r="X159" s="430">
        <f t="shared" ca="1" si="55"/>
        <v>44012</v>
      </c>
      <c r="Y159" s="568" t="str">
        <f t="shared" ca="1" si="52"/>
        <v>Tue. July , 2020</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July</v>
      </c>
      <c r="V160" s="184"/>
      <c r="W160" s="179"/>
      <c r="X160" s="430">
        <f t="shared" ca="1" si="55"/>
        <v>44012</v>
      </c>
      <c r="Y160" s="568" t="str">
        <f t="shared" ca="1" si="52"/>
        <v>Tue. July , 2020</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July</v>
      </c>
      <c r="V161" s="184"/>
      <c r="W161" s="179"/>
      <c r="X161" s="430">
        <f t="shared" ca="1" si="55"/>
        <v>44012</v>
      </c>
      <c r="Y161" s="568" t="str">
        <f t="shared" ca="1" si="52"/>
        <v>Tue. July , 2020</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July</v>
      </c>
      <c r="V162" s="184"/>
      <c r="W162" s="179"/>
      <c r="X162" s="430">
        <f t="shared" ca="1" si="55"/>
        <v>44012</v>
      </c>
      <c r="Y162" s="568" t="str">
        <f t="shared" ca="1" si="52"/>
        <v>Tue. July , 2020</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July</v>
      </c>
      <c r="V163" s="184"/>
      <c r="W163" s="179"/>
      <c r="X163" s="430">
        <f t="shared" ca="1" si="55"/>
        <v>44012</v>
      </c>
      <c r="Y163" s="568" t="str">
        <f t="shared" ca="1" si="52"/>
        <v>Tue. July , 2020</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July</v>
      </c>
      <c r="V164" s="184"/>
      <c r="W164" s="179"/>
      <c r="X164" s="430">
        <f t="shared" ca="1" si="55"/>
        <v>44012</v>
      </c>
      <c r="Y164" s="568" t="str">
        <f t="shared" ca="1" si="52"/>
        <v>Tue. July , 2020</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July</v>
      </c>
      <c r="V165" s="184"/>
      <c r="W165" s="179"/>
      <c r="X165" s="430">
        <f t="shared" ca="1" si="55"/>
        <v>44012</v>
      </c>
      <c r="Y165" s="568" t="str">
        <f t="shared" ca="1" si="52"/>
        <v>Tue. July , 2020</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July</v>
      </c>
      <c r="V166" s="184"/>
      <c r="W166" s="179"/>
      <c r="X166" s="430">
        <f t="shared" ca="1" si="55"/>
        <v>44012</v>
      </c>
      <c r="Y166" s="568" t="str">
        <f t="shared" ca="1" si="52"/>
        <v>Tue. July , 2020</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July</v>
      </c>
      <c r="V167" s="184"/>
      <c r="W167" s="179"/>
      <c r="X167" s="430">
        <f t="shared" ca="1" si="55"/>
        <v>44012</v>
      </c>
      <c r="Y167" s="568" t="str">
        <f t="shared" ca="1" si="52"/>
        <v>Tue. July , 2020</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July</v>
      </c>
      <c r="V168" s="184"/>
      <c r="W168" s="179"/>
      <c r="X168" s="430">
        <f t="shared" ca="1" si="55"/>
        <v>44012</v>
      </c>
      <c r="Y168" s="568" t="str">
        <f t="shared" ca="1" si="52"/>
        <v>Tue. July , 2020</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July</v>
      </c>
      <c r="V169" s="184"/>
      <c r="W169" s="179"/>
      <c r="X169" s="430">
        <f t="shared" ca="1" si="55"/>
        <v>44012</v>
      </c>
      <c r="Y169" s="568" t="str">
        <f t="shared" ca="1" si="52"/>
        <v>Tue. July , 2020</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July</v>
      </c>
      <c r="V170" s="184"/>
      <c r="W170" s="179"/>
      <c r="X170" s="430">
        <f t="shared" ca="1" si="55"/>
        <v>44012</v>
      </c>
      <c r="Y170" s="568" t="str">
        <f t="shared" ca="1" si="52"/>
        <v>Tue. July , 2020</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July</v>
      </c>
      <c r="V171" s="184"/>
      <c r="W171" s="179"/>
      <c r="X171" s="430">
        <f t="shared" ca="1" si="55"/>
        <v>44012</v>
      </c>
      <c r="Y171" s="568" t="str">
        <f t="shared" ca="1" si="52"/>
        <v>Tue. July , 2020</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July</v>
      </c>
      <c r="V172" s="184"/>
      <c r="W172" s="179"/>
      <c r="X172" s="430">
        <f t="shared" ca="1" si="55"/>
        <v>44012</v>
      </c>
      <c r="Y172" s="568" t="str">
        <f t="shared" ca="1" si="52"/>
        <v>Tue. July , 2020</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July</v>
      </c>
      <c r="V173" s="184"/>
      <c r="W173" s="179"/>
      <c r="X173" s="430">
        <f t="shared" ca="1" si="55"/>
        <v>44012</v>
      </c>
      <c r="Y173" s="568" t="str">
        <f t="shared" ca="1" si="52"/>
        <v>Tue. July , 2020</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July</v>
      </c>
      <c r="V174" s="184"/>
      <c r="W174" s="179"/>
      <c r="X174" s="430">
        <f t="shared" ca="1" si="55"/>
        <v>44012</v>
      </c>
      <c r="Y174" s="568" t="str">
        <f t="shared" ca="1" si="52"/>
        <v>Tue. July , 2020</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July</v>
      </c>
      <c r="V175" s="184"/>
      <c r="W175" s="179"/>
      <c r="X175" s="430">
        <f t="shared" ca="1" si="55"/>
        <v>44012</v>
      </c>
      <c r="Y175" s="568" t="str">
        <f t="shared" ca="1" si="52"/>
        <v>Tue. July , 2020</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July</v>
      </c>
      <c r="V176" s="184"/>
      <c r="W176" s="179"/>
      <c r="X176" s="430">
        <f t="shared" ca="1" si="55"/>
        <v>44012</v>
      </c>
      <c r="Y176" s="568" t="str">
        <f t="shared" ca="1" si="52"/>
        <v>Tue. July , 2020</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July</v>
      </c>
      <c r="V177" s="184"/>
      <c r="W177" s="179"/>
      <c r="X177" s="430">
        <f t="shared" ca="1" si="55"/>
        <v>44012</v>
      </c>
      <c r="Y177" s="568" t="str">
        <f t="shared" ca="1" si="52"/>
        <v>Tue. July , 2020</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July</v>
      </c>
      <c r="V178" s="184"/>
      <c r="W178" s="179"/>
      <c r="X178" s="430">
        <f t="shared" ca="1" si="55"/>
        <v>44012</v>
      </c>
      <c r="Y178" s="568" t="str">
        <f t="shared" ca="1" si="52"/>
        <v>Tue. July , 2020</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July</v>
      </c>
      <c r="V179" s="184"/>
      <c r="W179" s="179"/>
      <c r="X179" s="430">
        <f t="shared" ca="1" si="55"/>
        <v>44012</v>
      </c>
      <c r="Y179" s="568" t="str">
        <f t="shared" ca="1" si="52"/>
        <v>Tue. July , 2020</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July</v>
      </c>
      <c r="V180" s="184"/>
      <c r="W180" s="179"/>
      <c r="X180" s="430">
        <f t="shared" ca="1" si="55"/>
        <v>44012</v>
      </c>
      <c r="Y180" s="568" t="str">
        <f t="shared" ca="1" si="52"/>
        <v>Tue. July , 2020</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July</v>
      </c>
      <c r="V181" s="184"/>
      <c r="W181" s="179"/>
      <c r="X181" s="430">
        <f t="shared" ca="1" si="55"/>
        <v>44012</v>
      </c>
      <c r="Y181" s="568" t="str">
        <f t="shared" ca="1" si="52"/>
        <v>Tue. July , 2020</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July</v>
      </c>
      <c r="V182" s="184"/>
      <c r="W182" s="179"/>
      <c r="X182" s="430">
        <f t="shared" ca="1" si="55"/>
        <v>44012</v>
      </c>
      <c r="Y182" s="568" t="str">
        <f t="shared" ca="1" si="52"/>
        <v>Tue. July , 2020</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July</v>
      </c>
      <c r="V183" s="184"/>
      <c r="W183" s="179"/>
      <c r="X183" s="430">
        <f t="shared" ca="1" si="55"/>
        <v>44012</v>
      </c>
      <c r="Y183" s="568" t="str">
        <f t="shared" ca="1" si="52"/>
        <v>Tue. July , 2020</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July</v>
      </c>
      <c r="V184" s="184"/>
      <c r="W184" s="179"/>
      <c r="X184" s="430">
        <f t="shared" ca="1" si="55"/>
        <v>44012</v>
      </c>
      <c r="Y184" s="568" t="str">
        <f t="shared" ca="1" si="52"/>
        <v>Tue. July , 2020</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July</v>
      </c>
      <c r="V185" s="184"/>
      <c r="W185" s="179"/>
      <c r="X185" s="430">
        <f t="shared" ca="1" si="55"/>
        <v>44012</v>
      </c>
      <c r="Y185" s="568" t="str">
        <f t="shared" ca="1" si="52"/>
        <v>Tue. July , 2020</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July</v>
      </c>
      <c r="V186" s="184"/>
      <c r="W186" s="179"/>
      <c r="X186" s="430">
        <f t="shared" ca="1" si="55"/>
        <v>44012</v>
      </c>
      <c r="Y186" s="568" t="str">
        <f t="shared" ca="1" si="52"/>
        <v>Tue. July , 2020</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July</v>
      </c>
      <c r="V187" s="184"/>
      <c r="W187" s="179"/>
      <c r="X187" s="430">
        <f t="shared" ca="1" si="55"/>
        <v>44012</v>
      </c>
      <c r="Y187" s="568" t="str">
        <f t="shared" ca="1" si="52"/>
        <v>Tue. July , 2020</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July</v>
      </c>
      <c r="V188" s="184"/>
      <c r="W188" s="179"/>
      <c r="X188" s="430">
        <f t="shared" ca="1" si="55"/>
        <v>44012</v>
      </c>
      <c r="Y188" s="568" t="str">
        <f t="shared" ca="1" si="52"/>
        <v>Tue. July , 2020</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July</v>
      </c>
      <c r="V189" s="184"/>
      <c r="W189" s="179"/>
      <c r="X189" s="430">
        <f t="shared" ca="1" si="55"/>
        <v>44012</v>
      </c>
      <c r="Y189" s="568" t="str">
        <f t="shared" ca="1" si="52"/>
        <v>Tue. July , 2020</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July</v>
      </c>
      <c r="V190" s="184"/>
      <c r="W190" s="179"/>
      <c r="X190" s="430">
        <f t="shared" ca="1" si="55"/>
        <v>44012</v>
      </c>
      <c r="Y190" s="568" t="str">
        <f t="shared" ca="1" si="52"/>
        <v>Tue. July , 2020</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July</v>
      </c>
      <c r="V191" s="184"/>
      <c r="W191" s="179"/>
      <c r="X191" s="430">
        <f t="shared" ca="1" si="55"/>
        <v>44012</v>
      </c>
      <c r="Y191" s="568" t="str">
        <f t="shared" ca="1" si="52"/>
        <v>Tue. July , 2020</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July</v>
      </c>
      <c r="V192" s="184"/>
      <c r="W192" s="179"/>
      <c r="X192" s="430">
        <f t="shared" ca="1" si="55"/>
        <v>44012</v>
      </c>
      <c r="Y192" s="568" t="str">
        <f t="shared" ca="1" si="52"/>
        <v>Tue. July , 2020</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July</v>
      </c>
      <c r="V193" s="184"/>
      <c r="W193" s="179"/>
      <c r="X193" s="430">
        <f t="shared" ca="1" si="55"/>
        <v>44012</v>
      </c>
      <c r="Y193" s="568" t="str">
        <f t="shared" ca="1" si="52"/>
        <v>Tue. July , 2020</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July</v>
      </c>
      <c r="V194" s="184"/>
      <c r="W194" s="179"/>
      <c r="X194" s="430">
        <f t="shared" ca="1" si="55"/>
        <v>44012</v>
      </c>
      <c r="Y194" s="568" t="str">
        <f t="shared" ca="1" si="52"/>
        <v>Tue. July , 2020</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xr:uid="{00000000-0004-0000-0900-000000000000}"/>
    <hyperlink ref="Q3" r:id="rId2" xr:uid="{00000000-0004-0000-09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August,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44043</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August,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August</v>
      </c>
      <c r="V18" s="650" t="str">
        <f ca="1">AE6</f>
        <v>August,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August</v>
      </c>
      <c r="V19" s="650" t="str">
        <f ca="1">U19&amp;" "&amp;Year_four_digits</f>
        <v>August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Sat. August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August</v>
      </c>
      <c r="V20" s="179"/>
      <c r="W20" s="179"/>
      <c r="X20" s="430">
        <f ca="1">$AE$8+D20</f>
        <v>44044</v>
      </c>
      <c r="Y20" s="568" t="str">
        <f ca="1">IF(Y14="f",T20&amp;". "&amp;" "&amp;R20&amp;" "&amp;U20&amp;" "&amp;$AE$7,T20&amp;". "&amp;U20&amp;" "&amp;R20&amp;", "&amp;$AE$7)</f>
        <v>Sat. August 1, 2020</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August</v>
      </c>
      <c r="V21" s="184"/>
      <c r="W21" s="179"/>
      <c r="X21" s="430">
        <f ca="1">$AE$8+D21</f>
        <v>44043</v>
      </c>
      <c r="Y21" s="568" t="str">
        <f t="shared" ref="Y21:Y84" ca="1" si="14">IF(Y15="f",T21&amp;". "&amp;" "&amp;R21&amp;" "&amp;U21&amp;" "&amp;$AE$7,T21&amp;". "&amp;U21&amp;" "&amp;R21&amp;", "&amp;$AE$7)</f>
        <v>Fri. August , 2020</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August</v>
      </c>
      <c r="V22" s="184"/>
      <c r="W22" s="179"/>
      <c r="X22" s="430">
        <f t="shared" ref="X22:X85" ca="1" si="17">$AE$8+D22</f>
        <v>44043</v>
      </c>
      <c r="Y22" s="568" t="str">
        <f t="shared" ca="1" si="14"/>
        <v>Fri. August , 2020</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August</v>
      </c>
      <c r="V23" s="184"/>
      <c r="W23" s="179"/>
      <c r="X23" s="430">
        <f t="shared" ca="1" si="17"/>
        <v>44043</v>
      </c>
      <c r="Y23" s="568" t="str">
        <f t="shared" ca="1" si="14"/>
        <v>Fri. August , 2020</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August</v>
      </c>
      <c r="V24" s="184"/>
      <c r="W24" s="179"/>
      <c r="X24" s="430">
        <f t="shared" ca="1" si="17"/>
        <v>44043</v>
      </c>
      <c r="Y24" s="568" t="str">
        <f t="shared" ca="1" si="14"/>
        <v>Fri. August , 2020</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August</v>
      </c>
      <c r="V25" s="184"/>
      <c r="W25" s="179"/>
      <c r="X25" s="430">
        <f t="shared" ca="1" si="17"/>
        <v>44043</v>
      </c>
      <c r="Y25" s="568" t="str">
        <f t="shared" ca="1" si="14"/>
        <v>Fri. August , 2020</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August</v>
      </c>
      <c r="V26" s="184"/>
      <c r="W26" s="179"/>
      <c r="X26" s="430">
        <f t="shared" ca="1" si="17"/>
        <v>44043</v>
      </c>
      <c r="Y26" s="568" t="str">
        <f t="shared" ca="1" si="14"/>
        <v>Fri. August , 2020</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August</v>
      </c>
      <c r="V27" s="184"/>
      <c r="W27" s="179"/>
      <c r="X27" s="430">
        <f t="shared" ca="1" si="17"/>
        <v>44043</v>
      </c>
      <c r="Y27" s="568" t="str">
        <f t="shared" ca="1" si="14"/>
        <v>Fri. August , 2020</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August</v>
      </c>
      <c r="V28" s="184"/>
      <c r="W28" s="179"/>
      <c r="X28" s="430">
        <f t="shared" ca="1" si="17"/>
        <v>44043</v>
      </c>
      <c r="Y28" s="568" t="str">
        <f t="shared" ca="1" si="14"/>
        <v>Fri. August , 2020</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August</v>
      </c>
      <c r="V29" s="184"/>
      <c r="W29" s="179"/>
      <c r="X29" s="430">
        <f t="shared" ca="1" si="17"/>
        <v>44043</v>
      </c>
      <c r="Y29" s="568" t="str">
        <f t="shared" ca="1" si="14"/>
        <v>Fri. August , 2020</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August</v>
      </c>
      <c r="V30" s="184"/>
      <c r="W30" s="179"/>
      <c r="X30" s="430">
        <f t="shared" ca="1" si="17"/>
        <v>44043</v>
      </c>
      <c r="Y30" s="568" t="str">
        <f t="shared" ca="1" si="14"/>
        <v>Fri. August , 2020</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August</v>
      </c>
      <c r="V31" s="184"/>
      <c r="W31" s="179"/>
      <c r="X31" s="430">
        <f t="shared" ca="1" si="17"/>
        <v>44043</v>
      </c>
      <c r="Y31" s="568" t="str">
        <f t="shared" ca="1" si="14"/>
        <v>Fri. August , 2020</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August</v>
      </c>
      <c r="V32" s="184"/>
      <c r="W32" s="179"/>
      <c r="X32" s="430">
        <f t="shared" ca="1" si="17"/>
        <v>44043</v>
      </c>
      <c r="Y32" s="568" t="str">
        <f t="shared" ca="1" si="14"/>
        <v>Fri. August , 2020</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August</v>
      </c>
      <c r="V33" s="184"/>
      <c r="W33" s="179"/>
      <c r="X33" s="430">
        <f t="shared" ca="1" si="17"/>
        <v>44043</v>
      </c>
      <c r="Y33" s="568" t="str">
        <f t="shared" ca="1" si="14"/>
        <v>Fri. August , 2020</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August</v>
      </c>
      <c r="V34" s="184"/>
      <c r="W34" s="179"/>
      <c r="X34" s="430">
        <f t="shared" ca="1" si="17"/>
        <v>44043</v>
      </c>
      <c r="Y34" s="568" t="str">
        <f t="shared" ca="1" si="14"/>
        <v>Fri. August , 2020</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August</v>
      </c>
      <c r="V35" s="184"/>
      <c r="W35" s="179"/>
      <c r="X35" s="430">
        <f t="shared" ca="1" si="17"/>
        <v>44043</v>
      </c>
      <c r="Y35" s="568" t="str">
        <f t="shared" ca="1" si="14"/>
        <v>Fri. August , 2020</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August</v>
      </c>
      <c r="V36" s="184"/>
      <c r="W36" s="179"/>
      <c r="X36" s="430">
        <f t="shared" ca="1" si="17"/>
        <v>44043</v>
      </c>
      <c r="Y36" s="568" t="str">
        <f t="shared" ca="1" si="14"/>
        <v>Fri. August , 2020</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August</v>
      </c>
      <c r="V37" s="184"/>
      <c r="W37" s="179"/>
      <c r="X37" s="430">
        <f t="shared" ca="1" si="17"/>
        <v>44043</v>
      </c>
      <c r="Y37" s="568" t="str">
        <f t="shared" ca="1" si="14"/>
        <v>Fri. August , 2020</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August</v>
      </c>
      <c r="V38" s="184"/>
      <c r="W38" s="179"/>
      <c r="X38" s="430">
        <f t="shared" ca="1" si="17"/>
        <v>44043</v>
      </c>
      <c r="Y38" s="568" t="str">
        <f t="shared" ca="1" si="14"/>
        <v>Fri. August , 2020</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August</v>
      </c>
      <c r="V39" s="184"/>
      <c r="W39" s="179"/>
      <c r="X39" s="430">
        <f t="shared" ca="1" si="17"/>
        <v>44043</v>
      </c>
      <c r="Y39" s="568" t="str">
        <f t="shared" ca="1" si="14"/>
        <v>Fri. August , 2020</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August</v>
      </c>
      <c r="V40" s="184"/>
      <c r="W40" s="179"/>
      <c r="X40" s="430">
        <f t="shared" ca="1" si="17"/>
        <v>44043</v>
      </c>
      <c r="Y40" s="568" t="str">
        <f t="shared" ca="1" si="14"/>
        <v>Fri. August , 2020</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August</v>
      </c>
      <c r="V41" s="184"/>
      <c r="W41" s="179"/>
      <c r="X41" s="430">
        <f t="shared" ca="1" si="17"/>
        <v>44043</v>
      </c>
      <c r="Y41" s="568" t="str">
        <f t="shared" ca="1" si="14"/>
        <v>Fri. August , 2020</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August</v>
      </c>
      <c r="V42" s="184"/>
      <c r="W42" s="179"/>
      <c r="X42" s="430">
        <f t="shared" ca="1" si="17"/>
        <v>44043</v>
      </c>
      <c r="Y42" s="568" t="str">
        <f t="shared" ca="1" si="14"/>
        <v>Fri. August , 2020</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August</v>
      </c>
      <c r="V43" s="184"/>
      <c r="W43" s="179"/>
      <c r="X43" s="430">
        <f t="shared" ca="1" si="17"/>
        <v>44043</v>
      </c>
      <c r="Y43" s="568" t="str">
        <f t="shared" ca="1" si="14"/>
        <v>Fri. August , 2020</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August</v>
      </c>
      <c r="V44" s="184"/>
      <c r="W44" s="179"/>
      <c r="X44" s="430">
        <f t="shared" ca="1" si="17"/>
        <v>44043</v>
      </c>
      <c r="Y44" s="568" t="str">
        <f t="shared" ca="1" si="14"/>
        <v>Fri. August , 2020</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August</v>
      </c>
      <c r="V45" s="184"/>
      <c r="W45" s="179"/>
      <c r="X45" s="430">
        <f t="shared" ca="1" si="17"/>
        <v>44043</v>
      </c>
      <c r="Y45" s="568" t="str">
        <f t="shared" ca="1" si="14"/>
        <v>Fri. August , 2020</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August</v>
      </c>
      <c r="V46" s="184"/>
      <c r="W46" s="179"/>
      <c r="X46" s="430">
        <f t="shared" ca="1" si="17"/>
        <v>44043</v>
      </c>
      <c r="Y46" s="568" t="str">
        <f t="shared" ca="1" si="14"/>
        <v>Fri. August , 2020</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August</v>
      </c>
      <c r="V47" s="184"/>
      <c r="W47" s="179"/>
      <c r="X47" s="430">
        <f t="shared" ca="1" si="17"/>
        <v>44043</v>
      </c>
      <c r="Y47" s="568" t="str">
        <f t="shared" ca="1" si="14"/>
        <v>Fri. August , 2020</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August</v>
      </c>
      <c r="V48" s="184"/>
      <c r="W48" s="179"/>
      <c r="X48" s="430">
        <f t="shared" ca="1" si="17"/>
        <v>44043</v>
      </c>
      <c r="Y48" s="568" t="str">
        <f t="shared" ca="1" si="14"/>
        <v>Fri. August , 2020</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August</v>
      </c>
      <c r="V49" s="184"/>
      <c r="W49" s="179"/>
      <c r="X49" s="430">
        <f t="shared" ca="1" si="17"/>
        <v>44043</v>
      </c>
      <c r="Y49" s="568" t="str">
        <f t="shared" ca="1" si="14"/>
        <v>Fri. August , 2020</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August</v>
      </c>
      <c r="V50" s="184"/>
      <c r="W50" s="179"/>
      <c r="X50" s="430">
        <f t="shared" ca="1" si="17"/>
        <v>44043</v>
      </c>
      <c r="Y50" s="568" t="str">
        <f t="shared" ca="1" si="14"/>
        <v>Fri. August , 2020</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August</v>
      </c>
      <c r="V51" s="184"/>
      <c r="W51" s="179"/>
      <c r="X51" s="430">
        <f t="shared" ca="1" si="17"/>
        <v>44043</v>
      </c>
      <c r="Y51" s="568" t="str">
        <f t="shared" ca="1" si="14"/>
        <v>Fri. August , 2020</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August</v>
      </c>
      <c r="V52" s="184"/>
      <c r="W52" s="179"/>
      <c r="X52" s="430">
        <f t="shared" ca="1" si="17"/>
        <v>44043</v>
      </c>
      <c r="Y52" s="568" t="str">
        <f t="shared" ca="1" si="14"/>
        <v>Fri. August , 2020</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August</v>
      </c>
      <c r="V53" s="184"/>
      <c r="W53" s="179"/>
      <c r="X53" s="430">
        <f t="shared" ca="1" si="17"/>
        <v>44043</v>
      </c>
      <c r="Y53" s="568" t="str">
        <f t="shared" ca="1" si="14"/>
        <v>Fri. August , 2020</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August</v>
      </c>
      <c r="V54" s="184"/>
      <c r="W54" s="179"/>
      <c r="X54" s="430">
        <f t="shared" ca="1" si="17"/>
        <v>44043</v>
      </c>
      <c r="Y54" s="568" t="str">
        <f t="shared" ca="1" si="14"/>
        <v>Fri. August , 2020</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August</v>
      </c>
      <c r="V55" s="184"/>
      <c r="W55" s="179"/>
      <c r="X55" s="430">
        <f t="shared" ca="1" si="17"/>
        <v>44043</v>
      </c>
      <c r="Y55" s="568" t="str">
        <f t="shared" ca="1" si="14"/>
        <v>Fri. August , 2020</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August</v>
      </c>
      <c r="V56" s="184"/>
      <c r="W56" s="179"/>
      <c r="X56" s="430">
        <f t="shared" ca="1" si="17"/>
        <v>44043</v>
      </c>
      <c r="Y56" s="568" t="str">
        <f t="shared" ca="1" si="14"/>
        <v>Fri. August , 2020</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August</v>
      </c>
      <c r="V57" s="184"/>
      <c r="W57" s="179"/>
      <c r="X57" s="430">
        <f t="shared" ca="1" si="17"/>
        <v>44043</v>
      </c>
      <c r="Y57" s="568" t="str">
        <f t="shared" ca="1" si="14"/>
        <v>Fri. August , 2020</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August</v>
      </c>
      <c r="V58" s="184"/>
      <c r="W58" s="179"/>
      <c r="X58" s="430">
        <f t="shared" ca="1" si="17"/>
        <v>44043</v>
      </c>
      <c r="Y58" s="568" t="str">
        <f t="shared" ca="1" si="14"/>
        <v>Fri. August , 2020</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August</v>
      </c>
      <c r="V59" s="184"/>
      <c r="W59" s="179"/>
      <c r="X59" s="430">
        <f t="shared" ca="1" si="17"/>
        <v>44043</v>
      </c>
      <c r="Y59" s="568" t="str">
        <f t="shared" ca="1" si="14"/>
        <v>Fri. August , 2020</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August</v>
      </c>
      <c r="V60" s="184"/>
      <c r="W60" s="179"/>
      <c r="X60" s="430">
        <f t="shared" ca="1" si="17"/>
        <v>44043</v>
      </c>
      <c r="Y60" s="568" t="str">
        <f t="shared" ca="1" si="14"/>
        <v>Fri. August , 2020</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August</v>
      </c>
      <c r="V61" s="184"/>
      <c r="W61" s="179"/>
      <c r="X61" s="430">
        <f t="shared" ca="1" si="17"/>
        <v>44043</v>
      </c>
      <c r="Y61" s="568" t="str">
        <f t="shared" ca="1" si="14"/>
        <v>Fri. August , 2020</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August</v>
      </c>
      <c r="V62" s="184"/>
      <c r="W62" s="179"/>
      <c r="X62" s="430">
        <f t="shared" ca="1" si="17"/>
        <v>44043</v>
      </c>
      <c r="Y62" s="568" t="str">
        <f t="shared" ca="1" si="14"/>
        <v>Fri. August , 2020</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August</v>
      </c>
      <c r="V63" s="184"/>
      <c r="W63" s="179"/>
      <c r="X63" s="430">
        <f t="shared" ca="1" si="17"/>
        <v>44043</v>
      </c>
      <c r="Y63" s="568" t="str">
        <f t="shared" ca="1" si="14"/>
        <v>Fri. August , 2020</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August</v>
      </c>
      <c r="V64" s="184"/>
      <c r="W64" s="179"/>
      <c r="X64" s="430">
        <f t="shared" ca="1" si="17"/>
        <v>44043</v>
      </c>
      <c r="Y64" s="568" t="str">
        <f t="shared" ca="1" si="14"/>
        <v>Fri. August , 2020</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August</v>
      </c>
      <c r="V65" s="184"/>
      <c r="W65" s="179"/>
      <c r="X65" s="430">
        <f t="shared" ca="1" si="17"/>
        <v>44043</v>
      </c>
      <c r="Y65" s="568" t="str">
        <f t="shared" ca="1" si="14"/>
        <v>Fri. August , 2020</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August</v>
      </c>
      <c r="V66" s="184"/>
      <c r="W66" s="179"/>
      <c r="X66" s="430">
        <f t="shared" ca="1" si="17"/>
        <v>44043</v>
      </c>
      <c r="Y66" s="568" t="str">
        <f t="shared" ca="1" si="14"/>
        <v>Fri. August , 2020</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August</v>
      </c>
      <c r="V67" s="184"/>
      <c r="W67" s="179"/>
      <c r="X67" s="430">
        <f t="shared" ca="1" si="17"/>
        <v>44043</v>
      </c>
      <c r="Y67" s="568" t="str">
        <f t="shared" ca="1" si="14"/>
        <v>Fri. August , 2020</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August</v>
      </c>
      <c r="V68" s="184"/>
      <c r="W68" s="179"/>
      <c r="X68" s="430">
        <f t="shared" ca="1" si="17"/>
        <v>44043</v>
      </c>
      <c r="Y68" s="568" t="str">
        <f t="shared" ca="1" si="14"/>
        <v>Fri. August , 2020</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August</v>
      </c>
      <c r="V69" s="184"/>
      <c r="W69" s="179"/>
      <c r="X69" s="430">
        <f t="shared" ca="1" si="17"/>
        <v>44043</v>
      </c>
      <c r="Y69" s="568" t="str">
        <f t="shared" ca="1" si="14"/>
        <v>Fri. August , 2020</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August</v>
      </c>
      <c r="V70" s="184"/>
      <c r="W70" s="179"/>
      <c r="X70" s="430">
        <f t="shared" ca="1" si="17"/>
        <v>44043</v>
      </c>
      <c r="Y70" s="568" t="str">
        <f t="shared" ca="1" si="14"/>
        <v>Fri. August , 2020</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August</v>
      </c>
      <c r="V71" s="184"/>
      <c r="W71" s="179"/>
      <c r="X71" s="430">
        <f t="shared" ca="1" si="17"/>
        <v>44043</v>
      </c>
      <c r="Y71" s="568" t="str">
        <f t="shared" ca="1" si="14"/>
        <v>Fri. August , 2020</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August</v>
      </c>
      <c r="V72" s="184"/>
      <c r="W72" s="179"/>
      <c r="X72" s="430">
        <f t="shared" ca="1" si="17"/>
        <v>44043</v>
      </c>
      <c r="Y72" s="568" t="str">
        <f t="shared" ca="1" si="14"/>
        <v>Fri. August , 2020</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August</v>
      </c>
      <c r="V73" s="184"/>
      <c r="W73" s="179"/>
      <c r="X73" s="430">
        <f t="shared" ca="1" si="17"/>
        <v>44043</v>
      </c>
      <c r="Y73" s="568" t="str">
        <f t="shared" ca="1" si="14"/>
        <v>Fri. August , 2020</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August</v>
      </c>
      <c r="V74" s="184"/>
      <c r="W74" s="179"/>
      <c r="X74" s="430">
        <f t="shared" ca="1" si="17"/>
        <v>44043</v>
      </c>
      <c r="Y74" s="568" t="str">
        <f t="shared" ca="1" si="14"/>
        <v>Fri. August , 2020</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August</v>
      </c>
      <c r="V75" s="184"/>
      <c r="W75" s="179"/>
      <c r="X75" s="430">
        <f t="shared" ca="1" si="17"/>
        <v>44043</v>
      </c>
      <c r="Y75" s="568" t="str">
        <f t="shared" ca="1" si="14"/>
        <v>Fri. August , 2020</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August</v>
      </c>
      <c r="V76" s="184"/>
      <c r="W76" s="179"/>
      <c r="X76" s="430">
        <f t="shared" ca="1" si="17"/>
        <v>44043</v>
      </c>
      <c r="Y76" s="568" t="str">
        <f t="shared" ca="1" si="14"/>
        <v>Fri. August , 2020</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August</v>
      </c>
      <c r="V77" s="184"/>
      <c r="W77" s="179"/>
      <c r="X77" s="430">
        <f t="shared" ca="1" si="17"/>
        <v>44043</v>
      </c>
      <c r="Y77" s="568" t="str">
        <f t="shared" ca="1" si="14"/>
        <v>Fri. August , 2020</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August</v>
      </c>
      <c r="V78" s="184"/>
      <c r="W78" s="179"/>
      <c r="X78" s="430">
        <f t="shared" ca="1" si="17"/>
        <v>44043</v>
      </c>
      <c r="Y78" s="568" t="str">
        <f t="shared" ca="1" si="14"/>
        <v>Fri. August , 2020</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August</v>
      </c>
      <c r="V79" s="184"/>
      <c r="W79" s="179"/>
      <c r="X79" s="430">
        <f t="shared" ca="1" si="17"/>
        <v>44043</v>
      </c>
      <c r="Y79" s="568" t="str">
        <f t="shared" ca="1" si="14"/>
        <v>Fri. August , 2020</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August</v>
      </c>
      <c r="V80" s="184"/>
      <c r="W80" s="179"/>
      <c r="X80" s="430">
        <f t="shared" ca="1" si="17"/>
        <v>44043</v>
      </c>
      <c r="Y80" s="568" t="str">
        <f t="shared" ca="1" si="14"/>
        <v>Fri. August , 2020</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August</v>
      </c>
      <c r="V81" s="184"/>
      <c r="W81" s="179"/>
      <c r="X81" s="430">
        <f t="shared" ca="1" si="17"/>
        <v>44043</v>
      </c>
      <c r="Y81" s="568" t="str">
        <f t="shared" ca="1" si="14"/>
        <v>Fri. August , 2020</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August</v>
      </c>
      <c r="V82" s="184"/>
      <c r="W82" s="179"/>
      <c r="X82" s="430">
        <f t="shared" ca="1" si="17"/>
        <v>44043</v>
      </c>
      <c r="Y82" s="568" t="str">
        <f t="shared" ca="1" si="14"/>
        <v>Fri. August , 2020</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August</v>
      </c>
      <c r="V83" s="184"/>
      <c r="W83" s="179"/>
      <c r="X83" s="430">
        <f t="shared" ca="1" si="17"/>
        <v>44043</v>
      </c>
      <c r="Y83" s="568" t="str">
        <f t="shared" ca="1" si="14"/>
        <v>Fri. August , 2020</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August</v>
      </c>
      <c r="V84" s="184"/>
      <c r="W84" s="179"/>
      <c r="X84" s="430">
        <f t="shared" ca="1" si="17"/>
        <v>44043</v>
      </c>
      <c r="Y84" s="568" t="str">
        <f t="shared" ca="1" si="14"/>
        <v>Fri. August , 2020</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August</v>
      </c>
      <c r="V85" s="184"/>
      <c r="W85" s="179"/>
      <c r="X85" s="430">
        <f t="shared" ca="1" si="17"/>
        <v>44043</v>
      </c>
      <c r="Y85" s="568" t="str">
        <f t="shared" ref="Y85:Y148" ca="1" si="33">IF(Y79="f",T85&amp;". "&amp;" "&amp;R85&amp;" "&amp;U85&amp;" "&amp;$AE$7,T85&amp;". "&amp;U85&amp;" "&amp;R85&amp;", "&amp;$AE$7)</f>
        <v>Fri. August , 2020</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August</v>
      </c>
      <c r="V86" s="184"/>
      <c r="W86" s="179"/>
      <c r="X86" s="430">
        <f t="shared" ref="X86:X149" ca="1" si="36">$AE$8+D86</f>
        <v>44043</v>
      </c>
      <c r="Y86" s="568" t="str">
        <f t="shared" ca="1" si="33"/>
        <v>Fri. August , 2020</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August</v>
      </c>
      <c r="V87" s="184"/>
      <c r="W87" s="179"/>
      <c r="X87" s="430">
        <f t="shared" ca="1" si="36"/>
        <v>44043</v>
      </c>
      <c r="Y87" s="568" t="str">
        <f t="shared" ca="1" si="33"/>
        <v>Fri. August , 2020</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August</v>
      </c>
      <c r="V88" s="184"/>
      <c r="W88" s="179"/>
      <c r="X88" s="430">
        <f t="shared" ca="1" si="36"/>
        <v>44043</v>
      </c>
      <c r="Y88" s="568" t="str">
        <f t="shared" ca="1" si="33"/>
        <v>Fri. August , 2020</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August</v>
      </c>
      <c r="V89" s="184"/>
      <c r="W89" s="179"/>
      <c r="X89" s="430">
        <f t="shared" ca="1" si="36"/>
        <v>44043</v>
      </c>
      <c r="Y89" s="568" t="str">
        <f t="shared" ca="1" si="33"/>
        <v>Fri. August , 2020</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August</v>
      </c>
      <c r="V90" s="184"/>
      <c r="W90" s="179"/>
      <c r="X90" s="430">
        <f t="shared" ca="1" si="36"/>
        <v>44043</v>
      </c>
      <c r="Y90" s="568" t="str">
        <f t="shared" ca="1" si="33"/>
        <v>Fri. August , 2020</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August</v>
      </c>
      <c r="V91" s="184"/>
      <c r="W91" s="179"/>
      <c r="X91" s="430">
        <f t="shared" ca="1" si="36"/>
        <v>44043</v>
      </c>
      <c r="Y91" s="568" t="str">
        <f t="shared" ca="1" si="33"/>
        <v>Fri. August , 2020</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August</v>
      </c>
      <c r="V92" s="184"/>
      <c r="W92" s="179"/>
      <c r="X92" s="430">
        <f t="shared" ca="1" si="36"/>
        <v>44043</v>
      </c>
      <c r="Y92" s="568" t="str">
        <f t="shared" ca="1" si="33"/>
        <v>Fri. August , 2020</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August</v>
      </c>
      <c r="V93" s="184"/>
      <c r="W93" s="179"/>
      <c r="X93" s="430">
        <f t="shared" ca="1" si="36"/>
        <v>44043</v>
      </c>
      <c r="Y93" s="568" t="str">
        <f t="shared" ca="1" si="33"/>
        <v>Fri. August , 2020</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August</v>
      </c>
      <c r="V94" s="184"/>
      <c r="W94" s="179"/>
      <c r="X94" s="430">
        <f t="shared" ca="1" si="36"/>
        <v>44043</v>
      </c>
      <c r="Y94" s="568" t="str">
        <f t="shared" ca="1" si="33"/>
        <v>Fri. August , 2020</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August</v>
      </c>
      <c r="V95" s="184"/>
      <c r="W95" s="179"/>
      <c r="X95" s="430">
        <f t="shared" ca="1" si="36"/>
        <v>44043</v>
      </c>
      <c r="Y95" s="568" t="str">
        <f t="shared" ca="1" si="33"/>
        <v>Fri. August , 2020</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August</v>
      </c>
      <c r="V96" s="184"/>
      <c r="W96" s="179"/>
      <c r="X96" s="430">
        <f t="shared" ca="1" si="36"/>
        <v>44043</v>
      </c>
      <c r="Y96" s="568" t="str">
        <f t="shared" ca="1" si="33"/>
        <v>Fri. August , 2020</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August</v>
      </c>
      <c r="V97" s="184"/>
      <c r="W97" s="179"/>
      <c r="X97" s="430">
        <f t="shared" ca="1" si="36"/>
        <v>44043</v>
      </c>
      <c r="Y97" s="568" t="str">
        <f t="shared" ca="1" si="33"/>
        <v>Fri. August , 2020</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August</v>
      </c>
      <c r="V98" s="184"/>
      <c r="W98" s="179"/>
      <c r="X98" s="430">
        <f t="shared" ca="1" si="36"/>
        <v>44043</v>
      </c>
      <c r="Y98" s="568" t="str">
        <f t="shared" ca="1" si="33"/>
        <v>Fri. August , 2020</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August</v>
      </c>
      <c r="V99" s="184"/>
      <c r="W99" s="179"/>
      <c r="X99" s="430">
        <f t="shared" ca="1" si="36"/>
        <v>44043</v>
      </c>
      <c r="Y99" s="568" t="str">
        <f t="shared" ca="1" si="33"/>
        <v>Fri. August , 2020</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August</v>
      </c>
      <c r="V100" s="184"/>
      <c r="W100" s="179"/>
      <c r="X100" s="430">
        <f t="shared" ca="1" si="36"/>
        <v>44043</v>
      </c>
      <c r="Y100" s="568" t="str">
        <f t="shared" ca="1" si="33"/>
        <v>Fri. August , 2020</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August</v>
      </c>
      <c r="V101" s="184"/>
      <c r="W101" s="179"/>
      <c r="X101" s="430">
        <f t="shared" ca="1" si="36"/>
        <v>44043</v>
      </c>
      <c r="Y101" s="568" t="str">
        <f t="shared" ca="1" si="33"/>
        <v>Fri. August , 2020</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August</v>
      </c>
      <c r="V102" s="184"/>
      <c r="W102" s="179"/>
      <c r="X102" s="430">
        <f t="shared" ca="1" si="36"/>
        <v>44043</v>
      </c>
      <c r="Y102" s="568" t="str">
        <f t="shared" ca="1" si="33"/>
        <v>Fri. August , 2020</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August</v>
      </c>
      <c r="V103" s="184"/>
      <c r="W103" s="179"/>
      <c r="X103" s="430">
        <f t="shared" ca="1" si="36"/>
        <v>44043</v>
      </c>
      <c r="Y103" s="568" t="str">
        <f t="shared" ca="1" si="33"/>
        <v>Fri. August , 2020</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August</v>
      </c>
      <c r="V104" s="184"/>
      <c r="W104" s="179"/>
      <c r="X104" s="430">
        <f t="shared" ca="1" si="36"/>
        <v>44043</v>
      </c>
      <c r="Y104" s="568" t="str">
        <f t="shared" ca="1" si="33"/>
        <v>Fri. August , 2020</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August</v>
      </c>
      <c r="V105" s="184"/>
      <c r="W105" s="179"/>
      <c r="X105" s="430">
        <f t="shared" ca="1" si="36"/>
        <v>44043</v>
      </c>
      <c r="Y105" s="568" t="str">
        <f t="shared" ca="1" si="33"/>
        <v>Fri. August , 2020</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August</v>
      </c>
      <c r="V106" s="184"/>
      <c r="W106" s="179"/>
      <c r="X106" s="430">
        <f t="shared" ca="1" si="36"/>
        <v>44043</v>
      </c>
      <c r="Y106" s="568" t="str">
        <f t="shared" ca="1" si="33"/>
        <v>Fri. August , 2020</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August</v>
      </c>
      <c r="V107" s="184"/>
      <c r="W107" s="179"/>
      <c r="X107" s="430">
        <f t="shared" ca="1" si="36"/>
        <v>44043</v>
      </c>
      <c r="Y107" s="568" t="str">
        <f t="shared" ca="1" si="33"/>
        <v>Fri. August , 2020</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August</v>
      </c>
      <c r="V108" s="184"/>
      <c r="W108" s="179"/>
      <c r="X108" s="430">
        <f t="shared" ca="1" si="36"/>
        <v>44043</v>
      </c>
      <c r="Y108" s="568" t="str">
        <f t="shared" ca="1" si="33"/>
        <v>Fri. August , 2020</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August</v>
      </c>
      <c r="V109" s="184"/>
      <c r="W109" s="179"/>
      <c r="X109" s="430">
        <f t="shared" ca="1" si="36"/>
        <v>44043</v>
      </c>
      <c r="Y109" s="568" t="str">
        <f t="shared" ca="1" si="33"/>
        <v>Fri. August , 2020</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August</v>
      </c>
      <c r="V110" s="184"/>
      <c r="W110" s="179"/>
      <c r="X110" s="430">
        <f t="shared" ca="1" si="36"/>
        <v>44043</v>
      </c>
      <c r="Y110" s="568" t="str">
        <f t="shared" ca="1" si="33"/>
        <v>Fri. August , 2020</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August</v>
      </c>
      <c r="V111" s="184"/>
      <c r="W111" s="179"/>
      <c r="X111" s="430">
        <f t="shared" ca="1" si="36"/>
        <v>44043</v>
      </c>
      <c r="Y111" s="568" t="str">
        <f t="shared" ca="1" si="33"/>
        <v>Fri. August , 2020</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August</v>
      </c>
      <c r="V112" s="184"/>
      <c r="W112" s="179"/>
      <c r="X112" s="430">
        <f t="shared" ca="1" si="36"/>
        <v>44043</v>
      </c>
      <c r="Y112" s="568" t="str">
        <f t="shared" ca="1" si="33"/>
        <v>Fri. August , 2020</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August</v>
      </c>
      <c r="V113" s="184"/>
      <c r="W113" s="179"/>
      <c r="X113" s="430">
        <f t="shared" ca="1" si="36"/>
        <v>44043</v>
      </c>
      <c r="Y113" s="568" t="str">
        <f t="shared" ca="1" si="33"/>
        <v>Fri. August , 2020</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August</v>
      </c>
      <c r="V114" s="184"/>
      <c r="W114" s="179"/>
      <c r="X114" s="430">
        <f t="shared" ca="1" si="36"/>
        <v>44043</v>
      </c>
      <c r="Y114" s="568" t="str">
        <f t="shared" ca="1" si="33"/>
        <v>Fri. August , 2020</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August</v>
      </c>
      <c r="V115" s="184"/>
      <c r="W115" s="179"/>
      <c r="X115" s="430">
        <f t="shared" ca="1" si="36"/>
        <v>44043</v>
      </c>
      <c r="Y115" s="568" t="str">
        <f t="shared" ca="1" si="33"/>
        <v>Fri. August , 2020</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August</v>
      </c>
      <c r="V116" s="184"/>
      <c r="W116" s="179"/>
      <c r="X116" s="430">
        <f t="shared" ca="1" si="36"/>
        <v>44043</v>
      </c>
      <c r="Y116" s="568" t="str">
        <f t="shared" ca="1" si="33"/>
        <v>Fri. August , 2020</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August</v>
      </c>
      <c r="V117" s="184"/>
      <c r="W117" s="179"/>
      <c r="X117" s="430">
        <f t="shared" ca="1" si="36"/>
        <v>44043</v>
      </c>
      <c r="Y117" s="568" t="str">
        <f t="shared" ca="1" si="33"/>
        <v>Fri. August , 2020</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August</v>
      </c>
      <c r="V118" s="184"/>
      <c r="W118" s="179"/>
      <c r="X118" s="430">
        <f t="shared" ca="1" si="36"/>
        <v>44043</v>
      </c>
      <c r="Y118" s="568" t="str">
        <f t="shared" ca="1" si="33"/>
        <v>Fri. August , 2020</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August</v>
      </c>
      <c r="V119" s="184"/>
      <c r="W119" s="179"/>
      <c r="X119" s="430">
        <f t="shared" ca="1" si="36"/>
        <v>44043</v>
      </c>
      <c r="Y119" s="568" t="str">
        <f t="shared" ca="1" si="33"/>
        <v>Fri. August , 2020</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August</v>
      </c>
      <c r="V120" s="184"/>
      <c r="W120" s="179"/>
      <c r="X120" s="430">
        <f t="shared" ca="1" si="36"/>
        <v>44043</v>
      </c>
      <c r="Y120" s="568" t="str">
        <f t="shared" ca="1" si="33"/>
        <v>Fri. August , 2020</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August</v>
      </c>
      <c r="V121" s="184"/>
      <c r="W121" s="179"/>
      <c r="X121" s="430">
        <f t="shared" ca="1" si="36"/>
        <v>44043</v>
      </c>
      <c r="Y121" s="568" t="str">
        <f t="shared" ca="1" si="33"/>
        <v>Fri. August , 2020</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August</v>
      </c>
      <c r="V122" s="184"/>
      <c r="W122" s="179"/>
      <c r="X122" s="430">
        <f t="shared" ca="1" si="36"/>
        <v>44043</v>
      </c>
      <c r="Y122" s="568" t="str">
        <f t="shared" ca="1" si="33"/>
        <v>Fri. August , 2020</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August</v>
      </c>
      <c r="V123" s="184"/>
      <c r="W123" s="179"/>
      <c r="X123" s="430">
        <f t="shared" ca="1" si="36"/>
        <v>44043</v>
      </c>
      <c r="Y123" s="568" t="str">
        <f t="shared" ca="1" si="33"/>
        <v>Fri. August , 2020</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August</v>
      </c>
      <c r="V124" s="184"/>
      <c r="W124" s="179"/>
      <c r="X124" s="430">
        <f t="shared" ca="1" si="36"/>
        <v>44043</v>
      </c>
      <c r="Y124" s="568" t="str">
        <f t="shared" ca="1" si="33"/>
        <v>Fri. August , 2020</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August</v>
      </c>
      <c r="V125" s="184"/>
      <c r="W125" s="179"/>
      <c r="X125" s="430">
        <f t="shared" ca="1" si="36"/>
        <v>44043</v>
      </c>
      <c r="Y125" s="568" t="str">
        <f t="shared" ca="1" si="33"/>
        <v>Fri. August , 2020</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August</v>
      </c>
      <c r="V126" s="184"/>
      <c r="W126" s="179"/>
      <c r="X126" s="430">
        <f t="shared" ca="1" si="36"/>
        <v>44043</v>
      </c>
      <c r="Y126" s="568" t="str">
        <f t="shared" ca="1" si="33"/>
        <v>Fri. August , 2020</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August</v>
      </c>
      <c r="V127" s="184"/>
      <c r="W127" s="179"/>
      <c r="X127" s="430">
        <f t="shared" ca="1" si="36"/>
        <v>44043</v>
      </c>
      <c r="Y127" s="568" t="str">
        <f t="shared" ca="1" si="33"/>
        <v>Fri. August , 2020</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August</v>
      </c>
      <c r="V128" s="184"/>
      <c r="W128" s="179"/>
      <c r="X128" s="430">
        <f t="shared" ca="1" si="36"/>
        <v>44043</v>
      </c>
      <c r="Y128" s="568" t="str">
        <f t="shared" ca="1" si="33"/>
        <v>Fri. August , 2020</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August</v>
      </c>
      <c r="V129" s="184"/>
      <c r="W129" s="179"/>
      <c r="X129" s="430">
        <f t="shared" ca="1" si="36"/>
        <v>44043</v>
      </c>
      <c r="Y129" s="568" t="str">
        <f t="shared" ca="1" si="33"/>
        <v>Fri. August , 2020</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August</v>
      </c>
      <c r="V130" s="184"/>
      <c r="W130" s="179"/>
      <c r="X130" s="430">
        <f t="shared" ca="1" si="36"/>
        <v>44043</v>
      </c>
      <c r="Y130" s="568" t="str">
        <f t="shared" ca="1" si="33"/>
        <v>Fri. August , 2020</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August</v>
      </c>
      <c r="V131" s="184"/>
      <c r="W131" s="179"/>
      <c r="X131" s="430">
        <f t="shared" ca="1" si="36"/>
        <v>44043</v>
      </c>
      <c r="Y131" s="568" t="str">
        <f t="shared" ca="1" si="33"/>
        <v>Fri. August , 2020</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August</v>
      </c>
      <c r="V132" s="184"/>
      <c r="W132" s="179"/>
      <c r="X132" s="430">
        <f t="shared" ca="1" si="36"/>
        <v>44043</v>
      </c>
      <c r="Y132" s="568" t="str">
        <f t="shared" ca="1" si="33"/>
        <v>Fri. August , 2020</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August</v>
      </c>
      <c r="V133" s="184"/>
      <c r="W133" s="179"/>
      <c r="X133" s="430">
        <f t="shared" ca="1" si="36"/>
        <v>44043</v>
      </c>
      <c r="Y133" s="568" t="str">
        <f t="shared" ca="1" si="33"/>
        <v>Fri. August , 2020</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August</v>
      </c>
      <c r="V134" s="184"/>
      <c r="W134" s="179"/>
      <c r="X134" s="430">
        <f t="shared" ca="1" si="36"/>
        <v>44043</v>
      </c>
      <c r="Y134" s="568" t="str">
        <f t="shared" ca="1" si="33"/>
        <v>Fri. August , 2020</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August</v>
      </c>
      <c r="V135" s="184"/>
      <c r="W135" s="179"/>
      <c r="X135" s="430">
        <f t="shared" ca="1" si="36"/>
        <v>44043</v>
      </c>
      <c r="Y135" s="568" t="str">
        <f t="shared" ca="1" si="33"/>
        <v>Fri. August , 2020</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August</v>
      </c>
      <c r="V136" s="184"/>
      <c r="W136" s="179"/>
      <c r="X136" s="430">
        <f t="shared" ca="1" si="36"/>
        <v>44043</v>
      </c>
      <c r="Y136" s="568" t="str">
        <f t="shared" ca="1" si="33"/>
        <v>Fri. August , 2020</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August</v>
      </c>
      <c r="V137" s="184"/>
      <c r="W137" s="179"/>
      <c r="X137" s="430">
        <f t="shared" ca="1" si="36"/>
        <v>44043</v>
      </c>
      <c r="Y137" s="568" t="str">
        <f t="shared" ca="1" si="33"/>
        <v>Fri. August , 2020</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August</v>
      </c>
      <c r="V138" s="184"/>
      <c r="W138" s="179"/>
      <c r="X138" s="430">
        <f t="shared" ca="1" si="36"/>
        <v>44043</v>
      </c>
      <c r="Y138" s="568" t="str">
        <f t="shared" ca="1" si="33"/>
        <v>Fri. August , 2020</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August</v>
      </c>
      <c r="V139" s="184"/>
      <c r="W139" s="179"/>
      <c r="X139" s="430">
        <f t="shared" ca="1" si="36"/>
        <v>44043</v>
      </c>
      <c r="Y139" s="568" t="str">
        <f t="shared" ca="1" si="33"/>
        <v>Fri. August , 2020</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August</v>
      </c>
      <c r="V140" s="184"/>
      <c r="W140" s="179"/>
      <c r="X140" s="430">
        <f t="shared" ca="1" si="36"/>
        <v>44043</v>
      </c>
      <c r="Y140" s="568" t="str">
        <f t="shared" ca="1" si="33"/>
        <v>Fri. August , 2020</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August</v>
      </c>
      <c r="V141" s="184"/>
      <c r="W141" s="179"/>
      <c r="X141" s="430">
        <f t="shared" ca="1" si="36"/>
        <v>44043</v>
      </c>
      <c r="Y141" s="568" t="str">
        <f t="shared" ca="1" si="33"/>
        <v>Fri. August , 2020</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August</v>
      </c>
      <c r="V142" s="184"/>
      <c r="W142" s="179"/>
      <c r="X142" s="430">
        <f t="shared" ca="1" si="36"/>
        <v>44043</v>
      </c>
      <c r="Y142" s="568" t="str">
        <f t="shared" ca="1" si="33"/>
        <v>Fri. August , 2020</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August</v>
      </c>
      <c r="V143" s="184"/>
      <c r="W143" s="179"/>
      <c r="X143" s="430">
        <f t="shared" ca="1" si="36"/>
        <v>44043</v>
      </c>
      <c r="Y143" s="568" t="str">
        <f t="shared" ca="1" si="33"/>
        <v>Fri. August , 2020</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August</v>
      </c>
      <c r="V144" s="184"/>
      <c r="W144" s="179"/>
      <c r="X144" s="430">
        <f t="shared" ca="1" si="36"/>
        <v>44043</v>
      </c>
      <c r="Y144" s="568" t="str">
        <f t="shared" ca="1" si="33"/>
        <v>Fri. August , 2020</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August</v>
      </c>
      <c r="V145" s="184"/>
      <c r="W145" s="179"/>
      <c r="X145" s="430">
        <f t="shared" ca="1" si="36"/>
        <v>44043</v>
      </c>
      <c r="Y145" s="568" t="str">
        <f t="shared" ca="1" si="33"/>
        <v>Fri. August , 2020</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August</v>
      </c>
      <c r="V146" s="184"/>
      <c r="W146" s="179"/>
      <c r="X146" s="430">
        <f t="shared" ca="1" si="36"/>
        <v>44043</v>
      </c>
      <c r="Y146" s="568" t="str">
        <f t="shared" ca="1" si="33"/>
        <v>Fri. August , 2020</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August</v>
      </c>
      <c r="V147" s="184"/>
      <c r="W147" s="179"/>
      <c r="X147" s="430">
        <f t="shared" ca="1" si="36"/>
        <v>44043</v>
      </c>
      <c r="Y147" s="568" t="str">
        <f t="shared" ca="1" si="33"/>
        <v>Fri. August , 2020</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August</v>
      </c>
      <c r="V148" s="184"/>
      <c r="W148" s="179"/>
      <c r="X148" s="430">
        <f t="shared" ca="1" si="36"/>
        <v>44043</v>
      </c>
      <c r="Y148" s="568" t="str">
        <f t="shared" ca="1" si="33"/>
        <v>Fri. August , 2020</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August</v>
      </c>
      <c r="V149" s="184"/>
      <c r="W149" s="179"/>
      <c r="X149" s="430">
        <f t="shared" ca="1" si="36"/>
        <v>44043</v>
      </c>
      <c r="Y149" s="568" t="str">
        <f t="shared" ref="Y149:Y194" ca="1" si="52">IF(Y143="f",T149&amp;". "&amp;" "&amp;R149&amp;" "&amp;U149&amp;" "&amp;$AE$7,T149&amp;". "&amp;U149&amp;" "&amp;R149&amp;", "&amp;$AE$7)</f>
        <v>Fri. August , 2020</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August</v>
      </c>
      <c r="V150" s="184"/>
      <c r="W150" s="179"/>
      <c r="X150" s="430">
        <f t="shared" ref="X150:X194" ca="1" si="55">$AE$8+D150</f>
        <v>44043</v>
      </c>
      <c r="Y150" s="568" t="str">
        <f t="shared" ca="1" si="52"/>
        <v>Fri. August , 2020</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August</v>
      </c>
      <c r="V151" s="184"/>
      <c r="W151" s="179"/>
      <c r="X151" s="430">
        <f t="shared" ca="1" si="55"/>
        <v>44043</v>
      </c>
      <c r="Y151" s="568" t="str">
        <f t="shared" ca="1" si="52"/>
        <v>Fri. August , 2020</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August</v>
      </c>
      <c r="V152" s="184"/>
      <c r="W152" s="179"/>
      <c r="X152" s="430">
        <f t="shared" ca="1" si="55"/>
        <v>44043</v>
      </c>
      <c r="Y152" s="568" t="str">
        <f t="shared" ca="1" si="52"/>
        <v>Fri. August , 2020</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August</v>
      </c>
      <c r="V153" s="184"/>
      <c r="W153" s="179"/>
      <c r="X153" s="430">
        <f t="shared" ca="1" si="55"/>
        <v>44043</v>
      </c>
      <c r="Y153" s="568" t="str">
        <f t="shared" ca="1" si="52"/>
        <v>Fri. August , 2020</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August</v>
      </c>
      <c r="V154" s="184"/>
      <c r="W154" s="179"/>
      <c r="X154" s="430">
        <f t="shared" ca="1" si="55"/>
        <v>44043</v>
      </c>
      <c r="Y154" s="568" t="str">
        <f t="shared" ca="1" si="52"/>
        <v>Fri. August , 2020</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August</v>
      </c>
      <c r="V155" s="184"/>
      <c r="W155" s="179"/>
      <c r="X155" s="430">
        <f t="shared" ca="1" si="55"/>
        <v>44043</v>
      </c>
      <c r="Y155" s="568" t="str">
        <f t="shared" ca="1" si="52"/>
        <v>Fri. August , 2020</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August</v>
      </c>
      <c r="V156" s="184"/>
      <c r="W156" s="179"/>
      <c r="X156" s="430">
        <f t="shared" ca="1" si="55"/>
        <v>44043</v>
      </c>
      <c r="Y156" s="568" t="str">
        <f t="shared" ca="1" si="52"/>
        <v>Fri. August , 2020</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August</v>
      </c>
      <c r="V157" s="184"/>
      <c r="W157" s="179"/>
      <c r="X157" s="430">
        <f t="shared" ca="1" si="55"/>
        <v>44043</v>
      </c>
      <c r="Y157" s="568" t="str">
        <f t="shared" ca="1" si="52"/>
        <v>Fri. August , 2020</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August</v>
      </c>
      <c r="V158" s="184"/>
      <c r="W158" s="179"/>
      <c r="X158" s="430">
        <f t="shared" ca="1" si="55"/>
        <v>44043</v>
      </c>
      <c r="Y158" s="568" t="str">
        <f t="shared" ca="1" si="52"/>
        <v>Fri. August , 2020</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August</v>
      </c>
      <c r="V159" s="184"/>
      <c r="W159" s="179"/>
      <c r="X159" s="430">
        <f t="shared" ca="1" si="55"/>
        <v>44043</v>
      </c>
      <c r="Y159" s="568" t="str">
        <f t="shared" ca="1" si="52"/>
        <v>Fri. August , 2020</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August</v>
      </c>
      <c r="V160" s="184"/>
      <c r="W160" s="179"/>
      <c r="X160" s="430">
        <f t="shared" ca="1" si="55"/>
        <v>44043</v>
      </c>
      <c r="Y160" s="568" t="str">
        <f t="shared" ca="1" si="52"/>
        <v>Fri. August , 2020</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August</v>
      </c>
      <c r="V161" s="184"/>
      <c r="W161" s="179"/>
      <c r="X161" s="430">
        <f t="shared" ca="1" si="55"/>
        <v>44043</v>
      </c>
      <c r="Y161" s="568" t="str">
        <f t="shared" ca="1" si="52"/>
        <v>Fri. August , 2020</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August</v>
      </c>
      <c r="V162" s="184"/>
      <c r="W162" s="179"/>
      <c r="X162" s="430">
        <f t="shared" ca="1" si="55"/>
        <v>44043</v>
      </c>
      <c r="Y162" s="568" t="str">
        <f t="shared" ca="1" si="52"/>
        <v>Fri. August , 2020</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August</v>
      </c>
      <c r="V163" s="184"/>
      <c r="W163" s="179"/>
      <c r="X163" s="430">
        <f t="shared" ca="1" si="55"/>
        <v>44043</v>
      </c>
      <c r="Y163" s="568" t="str">
        <f t="shared" ca="1" si="52"/>
        <v>Fri. August , 2020</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August</v>
      </c>
      <c r="V164" s="184"/>
      <c r="W164" s="179"/>
      <c r="X164" s="430">
        <f t="shared" ca="1" si="55"/>
        <v>44043</v>
      </c>
      <c r="Y164" s="568" t="str">
        <f t="shared" ca="1" si="52"/>
        <v>Fri. August , 2020</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August</v>
      </c>
      <c r="V165" s="184"/>
      <c r="W165" s="179"/>
      <c r="X165" s="430">
        <f t="shared" ca="1" si="55"/>
        <v>44043</v>
      </c>
      <c r="Y165" s="568" t="str">
        <f t="shared" ca="1" si="52"/>
        <v>Fri. August , 2020</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August</v>
      </c>
      <c r="V166" s="184"/>
      <c r="W166" s="179"/>
      <c r="X166" s="430">
        <f t="shared" ca="1" si="55"/>
        <v>44043</v>
      </c>
      <c r="Y166" s="568" t="str">
        <f t="shared" ca="1" si="52"/>
        <v>Fri. August , 2020</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August</v>
      </c>
      <c r="V167" s="184"/>
      <c r="W167" s="179"/>
      <c r="X167" s="430">
        <f t="shared" ca="1" si="55"/>
        <v>44043</v>
      </c>
      <c r="Y167" s="568" t="str">
        <f t="shared" ca="1" si="52"/>
        <v>Fri. August , 2020</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August</v>
      </c>
      <c r="V168" s="184"/>
      <c r="W168" s="179"/>
      <c r="X168" s="430">
        <f t="shared" ca="1" si="55"/>
        <v>44043</v>
      </c>
      <c r="Y168" s="568" t="str">
        <f t="shared" ca="1" si="52"/>
        <v>Fri. August , 2020</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August</v>
      </c>
      <c r="V169" s="184"/>
      <c r="W169" s="179"/>
      <c r="X169" s="430">
        <f t="shared" ca="1" si="55"/>
        <v>44043</v>
      </c>
      <c r="Y169" s="568" t="str">
        <f t="shared" ca="1" si="52"/>
        <v>Fri. August , 2020</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August</v>
      </c>
      <c r="V170" s="184"/>
      <c r="W170" s="179"/>
      <c r="X170" s="430">
        <f t="shared" ca="1" si="55"/>
        <v>44043</v>
      </c>
      <c r="Y170" s="568" t="str">
        <f t="shared" ca="1" si="52"/>
        <v>Fri. August , 2020</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August</v>
      </c>
      <c r="V171" s="184"/>
      <c r="W171" s="179"/>
      <c r="X171" s="430">
        <f t="shared" ca="1" si="55"/>
        <v>44043</v>
      </c>
      <c r="Y171" s="568" t="str">
        <f t="shared" ca="1" si="52"/>
        <v>Fri. August , 2020</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August</v>
      </c>
      <c r="V172" s="184"/>
      <c r="W172" s="179"/>
      <c r="X172" s="430">
        <f t="shared" ca="1" si="55"/>
        <v>44043</v>
      </c>
      <c r="Y172" s="568" t="str">
        <f t="shared" ca="1" si="52"/>
        <v>Fri. August , 2020</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August</v>
      </c>
      <c r="V173" s="184"/>
      <c r="W173" s="179"/>
      <c r="X173" s="430">
        <f t="shared" ca="1" si="55"/>
        <v>44043</v>
      </c>
      <c r="Y173" s="568" t="str">
        <f t="shared" ca="1" si="52"/>
        <v>Fri. August , 2020</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August</v>
      </c>
      <c r="V174" s="184"/>
      <c r="W174" s="179"/>
      <c r="X174" s="430">
        <f t="shared" ca="1" si="55"/>
        <v>44043</v>
      </c>
      <c r="Y174" s="568" t="str">
        <f t="shared" ca="1" si="52"/>
        <v>Fri. August , 2020</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August</v>
      </c>
      <c r="V175" s="184"/>
      <c r="W175" s="179"/>
      <c r="X175" s="430">
        <f t="shared" ca="1" si="55"/>
        <v>44043</v>
      </c>
      <c r="Y175" s="568" t="str">
        <f t="shared" ca="1" si="52"/>
        <v>Fri. August , 2020</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August</v>
      </c>
      <c r="V176" s="184"/>
      <c r="W176" s="179"/>
      <c r="X176" s="430">
        <f t="shared" ca="1" si="55"/>
        <v>44043</v>
      </c>
      <c r="Y176" s="568" t="str">
        <f t="shared" ca="1" si="52"/>
        <v>Fri. August , 2020</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August</v>
      </c>
      <c r="V177" s="184"/>
      <c r="W177" s="179"/>
      <c r="X177" s="430">
        <f t="shared" ca="1" si="55"/>
        <v>44043</v>
      </c>
      <c r="Y177" s="568" t="str">
        <f t="shared" ca="1" si="52"/>
        <v>Fri. August , 2020</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August</v>
      </c>
      <c r="V178" s="184"/>
      <c r="W178" s="179"/>
      <c r="X178" s="430">
        <f t="shared" ca="1" si="55"/>
        <v>44043</v>
      </c>
      <c r="Y178" s="568" t="str">
        <f t="shared" ca="1" si="52"/>
        <v>Fri. August , 2020</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August</v>
      </c>
      <c r="V179" s="184"/>
      <c r="W179" s="179"/>
      <c r="X179" s="430">
        <f t="shared" ca="1" si="55"/>
        <v>44043</v>
      </c>
      <c r="Y179" s="568" t="str">
        <f t="shared" ca="1" si="52"/>
        <v>Fri. August , 2020</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August</v>
      </c>
      <c r="V180" s="184"/>
      <c r="W180" s="179"/>
      <c r="X180" s="430">
        <f t="shared" ca="1" si="55"/>
        <v>44043</v>
      </c>
      <c r="Y180" s="568" t="str">
        <f t="shared" ca="1" si="52"/>
        <v>Fri. August , 2020</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August</v>
      </c>
      <c r="V181" s="184"/>
      <c r="W181" s="179"/>
      <c r="X181" s="430">
        <f t="shared" ca="1" si="55"/>
        <v>44043</v>
      </c>
      <c r="Y181" s="568" t="str">
        <f t="shared" ca="1" si="52"/>
        <v>Fri. August , 2020</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August</v>
      </c>
      <c r="V182" s="184"/>
      <c r="W182" s="179"/>
      <c r="X182" s="430">
        <f t="shared" ca="1" si="55"/>
        <v>44043</v>
      </c>
      <c r="Y182" s="568" t="str">
        <f t="shared" ca="1" si="52"/>
        <v>Fri. August , 2020</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August</v>
      </c>
      <c r="V183" s="184"/>
      <c r="W183" s="179"/>
      <c r="X183" s="430">
        <f t="shared" ca="1" si="55"/>
        <v>44043</v>
      </c>
      <c r="Y183" s="568" t="str">
        <f t="shared" ca="1" si="52"/>
        <v>Fri. August , 2020</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August</v>
      </c>
      <c r="V184" s="184"/>
      <c r="W184" s="179"/>
      <c r="X184" s="430">
        <f t="shared" ca="1" si="55"/>
        <v>44043</v>
      </c>
      <c r="Y184" s="568" t="str">
        <f t="shared" ca="1" si="52"/>
        <v>Fri. August , 2020</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August</v>
      </c>
      <c r="V185" s="184"/>
      <c r="W185" s="179"/>
      <c r="X185" s="430">
        <f t="shared" ca="1" si="55"/>
        <v>44043</v>
      </c>
      <c r="Y185" s="568" t="str">
        <f t="shared" ca="1" si="52"/>
        <v>Fri. August , 2020</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August</v>
      </c>
      <c r="V186" s="184"/>
      <c r="W186" s="179"/>
      <c r="X186" s="430">
        <f t="shared" ca="1" si="55"/>
        <v>44043</v>
      </c>
      <c r="Y186" s="568" t="str">
        <f t="shared" ca="1" si="52"/>
        <v>Fri. August , 2020</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August</v>
      </c>
      <c r="V187" s="184"/>
      <c r="W187" s="179"/>
      <c r="X187" s="430">
        <f t="shared" ca="1" si="55"/>
        <v>44043</v>
      </c>
      <c r="Y187" s="568" t="str">
        <f t="shared" ca="1" si="52"/>
        <v>Fri. August , 2020</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August</v>
      </c>
      <c r="V188" s="184"/>
      <c r="W188" s="179"/>
      <c r="X188" s="430">
        <f t="shared" ca="1" si="55"/>
        <v>44043</v>
      </c>
      <c r="Y188" s="568" t="str">
        <f t="shared" ca="1" si="52"/>
        <v>Fri. August , 2020</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August</v>
      </c>
      <c r="V189" s="184"/>
      <c r="W189" s="179"/>
      <c r="X189" s="430">
        <f t="shared" ca="1" si="55"/>
        <v>44043</v>
      </c>
      <c r="Y189" s="568" t="str">
        <f t="shared" ca="1" si="52"/>
        <v>Fri. August , 2020</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August</v>
      </c>
      <c r="V190" s="184"/>
      <c r="W190" s="179"/>
      <c r="X190" s="430">
        <f t="shared" ca="1" si="55"/>
        <v>44043</v>
      </c>
      <c r="Y190" s="568" t="str">
        <f t="shared" ca="1" si="52"/>
        <v>Fri. August , 2020</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August</v>
      </c>
      <c r="V191" s="184"/>
      <c r="W191" s="179"/>
      <c r="X191" s="430">
        <f t="shared" ca="1" si="55"/>
        <v>44043</v>
      </c>
      <c r="Y191" s="568" t="str">
        <f t="shared" ca="1" si="52"/>
        <v>Fri. August , 2020</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August</v>
      </c>
      <c r="V192" s="184"/>
      <c r="W192" s="179"/>
      <c r="X192" s="430">
        <f t="shared" ca="1" si="55"/>
        <v>44043</v>
      </c>
      <c r="Y192" s="568" t="str">
        <f t="shared" ca="1" si="52"/>
        <v>Fri. August , 2020</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August</v>
      </c>
      <c r="V193" s="184"/>
      <c r="W193" s="179"/>
      <c r="X193" s="430">
        <f t="shared" ca="1" si="55"/>
        <v>44043</v>
      </c>
      <c r="Y193" s="568" t="str">
        <f t="shared" ca="1" si="52"/>
        <v>Fri. August , 2020</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August</v>
      </c>
      <c r="V194" s="184"/>
      <c r="W194" s="179"/>
      <c r="X194" s="430">
        <f t="shared" ca="1" si="55"/>
        <v>44043</v>
      </c>
      <c r="Y194" s="568" t="str">
        <f t="shared" ca="1" si="52"/>
        <v>Fri. August , 2020</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xr:uid="{00000000-0004-0000-0A00-000000000000}"/>
    <hyperlink ref="Q3" r:id="rId2" xr:uid="{00000000-0004-0000-0A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September,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2020</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44074</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September,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September</v>
      </c>
      <c r="V18" s="650" t="str">
        <f ca="1">AE6</f>
        <v>September,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September</v>
      </c>
      <c r="V19" s="650" t="str">
        <f ca="1">U19&amp;" "&amp;Year_four_digits</f>
        <v>September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Tue. September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September</v>
      </c>
      <c r="V20" s="179"/>
      <c r="W20" s="179"/>
      <c r="X20" s="430">
        <f ca="1">$AE$8+D20</f>
        <v>44075</v>
      </c>
      <c r="Y20" s="568" t="str">
        <f ca="1">IF(Y14="f",T20&amp;". "&amp;" "&amp;R20&amp;" "&amp;U20&amp;" "&amp;$AE$7,T20&amp;". "&amp;U20&amp;" "&amp;R20&amp;", "&amp;$AE$7)</f>
        <v>Tue. September 1, 2020</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September</v>
      </c>
      <c r="V21" s="184"/>
      <c r="W21" s="179"/>
      <c r="X21" s="430">
        <f ca="1">$AE$8+D21</f>
        <v>44074</v>
      </c>
      <c r="Y21" s="568" t="str">
        <f t="shared" ref="Y21:Y84" ca="1" si="14">IF(Y15="f",T21&amp;". "&amp;" "&amp;R21&amp;" "&amp;U21&amp;" "&amp;$AE$7,T21&amp;". "&amp;U21&amp;" "&amp;R21&amp;", "&amp;$AE$7)</f>
        <v>Mon. September , 2020</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September</v>
      </c>
      <c r="V22" s="184"/>
      <c r="W22" s="179"/>
      <c r="X22" s="430">
        <f t="shared" ref="X22:X85" ca="1" si="17">$AE$8+D22</f>
        <v>44074</v>
      </c>
      <c r="Y22" s="568" t="str">
        <f t="shared" ca="1" si="14"/>
        <v>Mon. September , 2020</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September</v>
      </c>
      <c r="V23" s="184"/>
      <c r="W23" s="179"/>
      <c r="X23" s="430">
        <f t="shared" ca="1" si="17"/>
        <v>44074</v>
      </c>
      <c r="Y23" s="568" t="str">
        <f t="shared" ca="1" si="14"/>
        <v>Mon. September , 2020</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September</v>
      </c>
      <c r="V24" s="184"/>
      <c r="W24" s="179"/>
      <c r="X24" s="430">
        <f t="shared" ca="1" si="17"/>
        <v>44074</v>
      </c>
      <c r="Y24" s="568" t="str">
        <f t="shared" ca="1" si="14"/>
        <v>Mon. September , 2020</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September</v>
      </c>
      <c r="V25" s="184"/>
      <c r="W25" s="179"/>
      <c r="X25" s="430">
        <f t="shared" ca="1" si="17"/>
        <v>44074</v>
      </c>
      <c r="Y25" s="568" t="str">
        <f t="shared" ca="1" si="14"/>
        <v>Mon. September , 2020</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September</v>
      </c>
      <c r="V26" s="184"/>
      <c r="W26" s="179"/>
      <c r="X26" s="430">
        <f t="shared" ca="1" si="17"/>
        <v>44074</v>
      </c>
      <c r="Y26" s="568" t="str">
        <f t="shared" ca="1" si="14"/>
        <v>Mon. September , 2020</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September</v>
      </c>
      <c r="V27" s="184"/>
      <c r="W27" s="179"/>
      <c r="X27" s="430">
        <f t="shared" ca="1" si="17"/>
        <v>44074</v>
      </c>
      <c r="Y27" s="568" t="str">
        <f t="shared" ca="1" si="14"/>
        <v>Mon. September , 2020</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September</v>
      </c>
      <c r="V28" s="184"/>
      <c r="W28" s="179"/>
      <c r="X28" s="430">
        <f t="shared" ca="1" si="17"/>
        <v>44074</v>
      </c>
      <c r="Y28" s="568" t="str">
        <f t="shared" ca="1" si="14"/>
        <v>Mon. September , 2020</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September</v>
      </c>
      <c r="V29" s="184"/>
      <c r="W29" s="179"/>
      <c r="X29" s="430">
        <f t="shared" ca="1" si="17"/>
        <v>44074</v>
      </c>
      <c r="Y29" s="568" t="str">
        <f t="shared" ca="1" si="14"/>
        <v>Mon. September , 2020</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September</v>
      </c>
      <c r="V30" s="184"/>
      <c r="W30" s="179"/>
      <c r="X30" s="430">
        <f t="shared" ca="1" si="17"/>
        <v>44074</v>
      </c>
      <c r="Y30" s="568" t="str">
        <f t="shared" ca="1" si="14"/>
        <v>Mon. September , 2020</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September</v>
      </c>
      <c r="V31" s="184"/>
      <c r="W31" s="179"/>
      <c r="X31" s="430">
        <f t="shared" ca="1" si="17"/>
        <v>44074</v>
      </c>
      <c r="Y31" s="568" t="str">
        <f t="shared" ca="1" si="14"/>
        <v>Mon. September , 2020</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September</v>
      </c>
      <c r="V32" s="184"/>
      <c r="W32" s="179"/>
      <c r="X32" s="430">
        <f t="shared" ca="1" si="17"/>
        <v>44074</v>
      </c>
      <c r="Y32" s="568" t="str">
        <f t="shared" ca="1" si="14"/>
        <v>Mon. September , 2020</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September</v>
      </c>
      <c r="V33" s="184"/>
      <c r="W33" s="179"/>
      <c r="X33" s="430">
        <f t="shared" ca="1" si="17"/>
        <v>44074</v>
      </c>
      <c r="Y33" s="568" t="str">
        <f t="shared" ca="1" si="14"/>
        <v>Mon. September , 2020</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September</v>
      </c>
      <c r="V34" s="184"/>
      <c r="W34" s="179"/>
      <c r="X34" s="430">
        <f t="shared" ca="1" si="17"/>
        <v>44074</v>
      </c>
      <c r="Y34" s="568" t="str">
        <f t="shared" ca="1" si="14"/>
        <v>Mon. September , 2020</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September</v>
      </c>
      <c r="V35" s="184"/>
      <c r="W35" s="179"/>
      <c r="X35" s="430">
        <f t="shared" ca="1" si="17"/>
        <v>44074</v>
      </c>
      <c r="Y35" s="568" t="str">
        <f t="shared" ca="1" si="14"/>
        <v>Mon. September , 2020</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September</v>
      </c>
      <c r="V36" s="184"/>
      <c r="W36" s="179"/>
      <c r="X36" s="430">
        <f t="shared" ca="1" si="17"/>
        <v>44074</v>
      </c>
      <c r="Y36" s="568" t="str">
        <f t="shared" ca="1" si="14"/>
        <v>Mon. September , 2020</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September</v>
      </c>
      <c r="V37" s="184"/>
      <c r="W37" s="179"/>
      <c r="X37" s="430">
        <f t="shared" ca="1" si="17"/>
        <v>44074</v>
      </c>
      <c r="Y37" s="568" t="str">
        <f t="shared" ca="1" si="14"/>
        <v>Mon. September , 2020</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September</v>
      </c>
      <c r="V38" s="184"/>
      <c r="W38" s="179"/>
      <c r="X38" s="430">
        <f t="shared" ca="1" si="17"/>
        <v>44074</v>
      </c>
      <c r="Y38" s="568" t="str">
        <f t="shared" ca="1" si="14"/>
        <v>Mon. September , 2020</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September</v>
      </c>
      <c r="V39" s="184"/>
      <c r="W39" s="179"/>
      <c r="X39" s="430">
        <f t="shared" ca="1" si="17"/>
        <v>44074</v>
      </c>
      <c r="Y39" s="568" t="str">
        <f t="shared" ca="1" si="14"/>
        <v>Mon. September , 2020</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September</v>
      </c>
      <c r="V40" s="184"/>
      <c r="W40" s="179"/>
      <c r="X40" s="430">
        <f t="shared" ca="1" si="17"/>
        <v>44074</v>
      </c>
      <c r="Y40" s="568" t="str">
        <f t="shared" ca="1" si="14"/>
        <v>Mon. September , 2020</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September</v>
      </c>
      <c r="V41" s="184"/>
      <c r="W41" s="179"/>
      <c r="X41" s="430">
        <f t="shared" ca="1" si="17"/>
        <v>44074</v>
      </c>
      <c r="Y41" s="568" t="str">
        <f t="shared" ca="1" si="14"/>
        <v>Mon. September , 2020</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September</v>
      </c>
      <c r="V42" s="184"/>
      <c r="W42" s="179"/>
      <c r="X42" s="430">
        <f t="shared" ca="1" si="17"/>
        <v>44074</v>
      </c>
      <c r="Y42" s="568" t="str">
        <f t="shared" ca="1" si="14"/>
        <v>Mon. September , 2020</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September</v>
      </c>
      <c r="V43" s="184"/>
      <c r="W43" s="179"/>
      <c r="X43" s="430">
        <f t="shared" ca="1" si="17"/>
        <v>44074</v>
      </c>
      <c r="Y43" s="568" t="str">
        <f t="shared" ca="1" si="14"/>
        <v>Mon. September , 2020</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September</v>
      </c>
      <c r="V44" s="184"/>
      <c r="W44" s="179"/>
      <c r="X44" s="430">
        <f t="shared" ca="1" si="17"/>
        <v>44074</v>
      </c>
      <c r="Y44" s="568" t="str">
        <f t="shared" ca="1" si="14"/>
        <v>Mon. September , 2020</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September</v>
      </c>
      <c r="V45" s="184"/>
      <c r="W45" s="179"/>
      <c r="X45" s="430">
        <f t="shared" ca="1" si="17"/>
        <v>44074</v>
      </c>
      <c r="Y45" s="568" t="str">
        <f t="shared" ca="1" si="14"/>
        <v>Mon. September , 2020</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September</v>
      </c>
      <c r="V46" s="184"/>
      <c r="W46" s="179"/>
      <c r="X46" s="430">
        <f t="shared" ca="1" si="17"/>
        <v>44074</v>
      </c>
      <c r="Y46" s="568" t="str">
        <f t="shared" ca="1" si="14"/>
        <v>Mon. September , 2020</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September</v>
      </c>
      <c r="V47" s="184"/>
      <c r="W47" s="179"/>
      <c r="X47" s="430">
        <f t="shared" ca="1" si="17"/>
        <v>44074</v>
      </c>
      <c r="Y47" s="568" t="str">
        <f t="shared" ca="1" si="14"/>
        <v>Mon. September , 2020</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September</v>
      </c>
      <c r="V48" s="184"/>
      <c r="W48" s="179"/>
      <c r="X48" s="430">
        <f t="shared" ca="1" si="17"/>
        <v>44074</v>
      </c>
      <c r="Y48" s="568" t="str">
        <f t="shared" ca="1" si="14"/>
        <v>Mon. September , 2020</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September</v>
      </c>
      <c r="V49" s="184"/>
      <c r="W49" s="179"/>
      <c r="X49" s="430">
        <f t="shared" ca="1" si="17"/>
        <v>44074</v>
      </c>
      <c r="Y49" s="568" t="str">
        <f t="shared" ca="1" si="14"/>
        <v>Mon. September , 2020</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September</v>
      </c>
      <c r="V50" s="184"/>
      <c r="W50" s="179"/>
      <c r="X50" s="430">
        <f t="shared" ca="1" si="17"/>
        <v>44074</v>
      </c>
      <c r="Y50" s="568" t="str">
        <f t="shared" ca="1" si="14"/>
        <v>Mon. September , 2020</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September</v>
      </c>
      <c r="V51" s="184"/>
      <c r="W51" s="179"/>
      <c r="X51" s="430">
        <f t="shared" ca="1" si="17"/>
        <v>44074</v>
      </c>
      <c r="Y51" s="568" t="str">
        <f t="shared" ca="1" si="14"/>
        <v>Mon. September , 2020</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September</v>
      </c>
      <c r="V52" s="184"/>
      <c r="W52" s="179"/>
      <c r="X52" s="430">
        <f t="shared" ca="1" si="17"/>
        <v>44074</v>
      </c>
      <c r="Y52" s="568" t="str">
        <f t="shared" ca="1" si="14"/>
        <v>Mon. September , 2020</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September</v>
      </c>
      <c r="V53" s="184"/>
      <c r="W53" s="179"/>
      <c r="X53" s="430">
        <f t="shared" ca="1" si="17"/>
        <v>44074</v>
      </c>
      <c r="Y53" s="568" t="str">
        <f t="shared" ca="1" si="14"/>
        <v>Mon. September , 2020</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September</v>
      </c>
      <c r="V54" s="184"/>
      <c r="W54" s="179"/>
      <c r="X54" s="430">
        <f t="shared" ca="1" si="17"/>
        <v>44074</v>
      </c>
      <c r="Y54" s="568" t="str">
        <f t="shared" ca="1" si="14"/>
        <v>Mon. September , 2020</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September</v>
      </c>
      <c r="V55" s="184"/>
      <c r="W55" s="179"/>
      <c r="X55" s="430">
        <f t="shared" ca="1" si="17"/>
        <v>44074</v>
      </c>
      <c r="Y55" s="568" t="str">
        <f t="shared" ca="1" si="14"/>
        <v>Mon. September , 2020</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September</v>
      </c>
      <c r="V56" s="184"/>
      <c r="W56" s="179"/>
      <c r="X56" s="430">
        <f t="shared" ca="1" si="17"/>
        <v>44074</v>
      </c>
      <c r="Y56" s="568" t="str">
        <f t="shared" ca="1" si="14"/>
        <v>Mon. September , 2020</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September</v>
      </c>
      <c r="V57" s="184"/>
      <c r="W57" s="179"/>
      <c r="X57" s="430">
        <f t="shared" ca="1" si="17"/>
        <v>44074</v>
      </c>
      <c r="Y57" s="568" t="str">
        <f t="shared" ca="1" si="14"/>
        <v>Mon. September , 2020</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September</v>
      </c>
      <c r="V58" s="184"/>
      <c r="W58" s="179"/>
      <c r="X58" s="430">
        <f t="shared" ca="1" si="17"/>
        <v>44074</v>
      </c>
      <c r="Y58" s="568" t="str">
        <f t="shared" ca="1" si="14"/>
        <v>Mon. September , 2020</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September</v>
      </c>
      <c r="V59" s="184"/>
      <c r="W59" s="179"/>
      <c r="X59" s="430">
        <f t="shared" ca="1" si="17"/>
        <v>44074</v>
      </c>
      <c r="Y59" s="568" t="str">
        <f t="shared" ca="1" si="14"/>
        <v>Mon. September , 2020</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September</v>
      </c>
      <c r="V60" s="184"/>
      <c r="W60" s="179"/>
      <c r="X60" s="430">
        <f t="shared" ca="1" si="17"/>
        <v>44074</v>
      </c>
      <c r="Y60" s="568" t="str">
        <f t="shared" ca="1" si="14"/>
        <v>Mon. September , 2020</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September</v>
      </c>
      <c r="V61" s="184"/>
      <c r="W61" s="179"/>
      <c r="X61" s="430">
        <f t="shared" ca="1" si="17"/>
        <v>44074</v>
      </c>
      <c r="Y61" s="568" t="str">
        <f t="shared" ca="1" si="14"/>
        <v>Mon. September , 2020</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September</v>
      </c>
      <c r="V62" s="184"/>
      <c r="W62" s="179"/>
      <c r="X62" s="430">
        <f t="shared" ca="1" si="17"/>
        <v>44074</v>
      </c>
      <c r="Y62" s="568" t="str">
        <f t="shared" ca="1" si="14"/>
        <v>Mon. September , 2020</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September</v>
      </c>
      <c r="V63" s="184"/>
      <c r="W63" s="179"/>
      <c r="X63" s="430">
        <f t="shared" ca="1" si="17"/>
        <v>44074</v>
      </c>
      <c r="Y63" s="568" t="str">
        <f t="shared" ca="1" si="14"/>
        <v>Mon. September , 2020</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September</v>
      </c>
      <c r="V64" s="184"/>
      <c r="W64" s="179"/>
      <c r="X64" s="430">
        <f t="shared" ca="1" si="17"/>
        <v>44074</v>
      </c>
      <c r="Y64" s="568" t="str">
        <f t="shared" ca="1" si="14"/>
        <v>Mon. September , 2020</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September</v>
      </c>
      <c r="V65" s="184"/>
      <c r="W65" s="179"/>
      <c r="X65" s="430">
        <f t="shared" ca="1" si="17"/>
        <v>44074</v>
      </c>
      <c r="Y65" s="568" t="str">
        <f t="shared" ca="1" si="14"/>
        <v>Mon. September , 2020</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September</v>
      </c>
      <c r="V66" s="184"/>
      <c r="W66" s="179"/>
      <c r="X66" s="430">
        <f t="shared" ca="1" si="17"/>
        <v>44074</v>
      </c>
      <c r="Y66" s="568" t="str">
        <f t="shared" ca="1" si="14"/>
        <v>Mon. September , 2020</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September</v>
      </c>
      <c r="V67" s="184"/>
      <c r="W67" s="179"/>
      <c r="X67" s="430">
        <f t="shared" ca="1" si="17"/>
        <v>44074</v>
      </c>
      <c r="Y67" s="568" t="str">
        <f t="shared" ca="1" si="14"/>
        <v>Mon. September , 2020</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September</v>
      </c>
      <c r="V68" s="184"/>
      <c r="W68" s="179"/>
      <c r="X68" s="430">
        <f t="shared" ca="1" si="17"/>
        <v>44074</v>
      </c>
      <c r="Y68" s="568" t="str">
        <f t="shared" ca="1" si="14"/>
        <v>Mon. September , 2020</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September</v>
      </c>
      <c r="V69" s="184"/>
      <c r="W69" s="179"/>
      <c r="X69" s="430">
        <f t="shared" ca="1" si="17"/>
        <v>44074</v>
      </c>
      <c r="Y69" s="568" t="str">
        <f t="shared" ca="1" si="14"/>
        <v>Mon. September , 2020</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September</v>
      </c>
      <c r="V70" s="184"/>
      <c r="W70" s="179"/>
      <c r="X70" s="430">
        <f t="shared" ca="1" si="17"/>
        <v>44074</v>
      </c>
      <c r="Y70" s="568" t="str">
        <f t="shared" ca="1" si="14"/>
        <v>Mon. September , 2020</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September</v>
      </c>
      <c r="V71" s="184"/>
      <c r="W71" s="179"/>
      <c r="X71" s="430">
        <f t="shared" ca="1" si="17"/>
        <v>44074</v>
      </c>
      <c r="Y71" s="568" t="str">
        <f t="shared" ca="1" si="14"/>
        <v>Mon. September , 2020</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September</v>
      </c>
      <c r="V72" s="184"/>
      <c r="W72" s="179"/>
      <c r="X72" s="430">
        <f t="shared" ca="1" si="17"/>
        <v>44074</v>
      </c>
      <c r="Y72" s="568" t="str">
        <f t="shared" ca="1" si="14"/>
        <v>Mon. September , 2020</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September</v>
      </c>
      <c r="V73" s="184"/>
      <c r="W73" s="179"/>
      <c r="X73" s="430">
        <f t="shared" ca="1" si="17"/>
        <v>44074</v>
      </c>
      <c r="Y73" s="568" t="str">
        <f t="shared" ca="1" si="14"/>
        <v>Mon. September , 2020</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September</v>
      </c>
      <c r="V74" s="184"/>
      <c r="W74" s="179"/>
      <c r="X74" s="430">
        <f t="shared" ca="1" si="17"/>
        <v>44074</v>
      </c>
      <c r="Y74" s="568" t="str">
        <f t="shared" ca="1" si="14"/>
        <v>Mon. September , 2020</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September</v>
      </c>
      <c r="V75" s="184"/>
      <c r="W75" s="179"/>
      <c r="X75" s="430">
        <f t="shared" ca="1" si="17"/>
        <v>44074</v>
      </c>
      <c r="Y75" s="568" t="str">
        <f t="shared" ca="1" si="14"/>
        <v>Mon. September , 2020</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September</v>
      </c>
      <c r="V76" s="184"/>
      <c r="W76" s="179"/>
      <c r="X76" s="430">
        <f t="shared" ca="1" si="17"/>
        <v>44074</v>
      </c>
      <c r="Y76" s="568" t="str">
        <f t="shared" ca="1" si="14"/>
        <v>Mon. September , 2020</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September</v>
      </c>
      <c r="V77" s="184"/>
      <c r="W77" s="179"/>
      <c r="X77" s="430">
        <f t="shared" ca="1" si="17"/>
        <v>44074</v>
      </c>
      <c r="Y77" s="568" t="str">
        <f t="shared" ca="1" si="14"/>
        <v>Mon. September , 2020</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September</v>
      </c>
      <c r="V78" s="184"/>
      <c r="W78" s="179"/>
      <c r="X78" s="430">
        <f t="shared" ca="1" si="17"/>
        <v>44074</v>
      </c>
      <c r="Y78" s="568" t="str">
        <f t="shared" ca="1" si="14"/>
        <v>Mon. September , 2020</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September</v>
      </c>
      <c r="V79" s="184"/>
      <c r="W79" s="179"/>
      <c r="X79" s="430">
        <f t="shared" ca="1" si="17"/>
        <v>44074</v>
      </c>
      <c r="Y79" s="568" t="str">
        <f t="shared" ca="1" si="14"/>
        <v>Mon. September , 2020</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September</v>
      </c>
      <c r="V80" s="184"/>
      <c r="W80" s="179"/>
      <c r="X80" s="430">
        <f t="shared" ca="1" si="17"/>
        <v>44074</v>
      </c>
      <c r="Y80" s="568" t="str">
        <f t="shared" ca="1" si="14"/>
        <v>Mon. September , 2020</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September</v>
      </c>
      <c r="V81" s="184"/>
      <c r="W81" s="179"/>
      <c r="X81" s="430">
        <f t="shared" ca="1" si="17"/>
        <v>44074</v>
      </c>
      <c r="Y81" s="568" t="str">
        <f t="shared" ca="1" si="14"/>
        <v>Mon. September , 2020</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September</v>
      </c>
      <c r="V82" s="184"/>
      <c r="W82" s="179"/>
      <c r="X82" s="430">
        <f t="shared" ca="1" si="17"/>
        <v>44074</v>
      </c>
      <c r="Y82" s="568" t="str">
        <f t="shared" ca="1" si="14"/>
        <v>Mon. September , 2020</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September</v>
      </c>
      <c r="V83" s="184"/>
      <c r="W83" s="179"/>
      <c r="X83" s="430">
        <f t="shared" ca="1" si="17"/>
        <v>44074</v>
      </c>
      <c r="Y83" s="568" t="str">
        <f t="shared" ca="1" si="14"/>
        <v>Mon. September , 2020</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September</v>
      </c>
      <c r="V84" s="184"/>
      <c r="W84" s="179"/>
      <c r="X84" s="430">
        <f t="shared" ca="1" si="17"/>
        <v>44074</v>
      </c>
      <c r="Y84" s="568" t="str">
        <f t="shared" ca="1" si="14"/>
        <v>Mon. September , 2020</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September</v>
      </c>
      <c r="V85" s="184"/>
      <c r="W85" s="179"/>
      <c r="X85" s="430">
        <f t="shared" ca="1" si="17"/>
        <v>44074</v>
      </c>
      <c r="Y85" s="568" t="str">
        <f t="shared" ref="Y85:Y148" ca="1" si="33">IF(Y79="f",T85&amp;". "&amp;" "&amp;R85&amp;" "&amp;U85&amp;" "&amp;$AE$7,T85&amp;". "&amp;U85&amp;" "&amp;R85&amp;", "&amp;$AE$7)</f>
        <v>Mon. September , 2020</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September</v>
      </c>
      <c r="V86" s="184"/>
      <c r="W86" s="179"/>
      <c r="X86" s="430">
        <f t="shared" ref="X86:X149" ca="1" si="36">$AE$8+D86</f>
        <v>44074</v>
      </c>
      <c r="Y86" s="568" t="str">
        <f t="shared" ca="1" si="33"/>
        <v>Mon. September , 2020</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September</v>
      </c>
      <c r="V87" s="184"/>
      <c r="W87" s="179"/>
      <c r="X87" s="430">
        <f t="shared" ca="1" si="36"/>
        <v>44074</v>
      </c>
      <c r="Y87" s="568" t="str">
        <f t="shared" ca="1" si="33"/>
        <v>Mon. September , 2020</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September</v>
      </c>
      <c r="V88" s="184"/>
      <c r="W88" s="179"/>
      <c r="X88" s="430">
        <f t="shared" ca="1" si="36"/>
        <v>44074</v>
      </c>
      <c r="Y88" s="568" t="str">
        <f t="shared" ca="1" si="33"/>
        <v>Mon. September , 2020</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September</v>
      </c>
      <c r="V89" s="184"/>
      <c r="W89" s="179"/>
      <c r="X89" s="430">
        <f t="shared" ca="1" si="36"/>
        <v>44074</v>
      </c>
      <c r="Y89" s="568" t="str">
        <f t="shared" ca="1" si="33"/>
        <v>Mon. September , 2020</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September</v>
      </c>
      <c r="V90" s="184"/>
      <c r="W90" s="179"/>
      <c r="X90" s="430">
        <f t="shared" ca="1" si="36"/>
        <v>44074</v>
      </c>
      <c r="Y90" s="568" t="str">
        <f t="shared" ca="1" si="33"/>
        <v>Mon. September , 2020</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September</v>
      </c>
      <c r="V91" s="184"/>
      <c r="W91" s="179"/>
      <c r="X91" s="430">
        <f t="shared" ca="1" si="36"/>
        <v>44074</v>
      </c>
      <c r="Y91" s="568" t="str">
        <f t="shared" ca="1" si="33"/>
        <v>Mon. September , 2020</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September</v>
      </c>
      <c r="V92" s="184"/>
      <c r="W92" s="179"/>
      <c r="X92" s="430">
        <f t="shared" ca="1" si="36"/>
        <v>44074</v>
      </c>
      <c r="Y92" s="568" t="str">
        <f t="shared" ca="1" si="33"/>
        <v>Mon. September , 2020</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September</v>
      </c>
      <c r="V93" s="184"/>
      <c r="W93" s="179"/>
      <c r="X93" s="430">
        <f t="shared" ca="1" si="36"/>
        <v>44074</v>
      </c>
      <c r="Y93" s="568" t="str">
        <f t="shared" ca="1" si="33"/>
        <v>Mon. September , 2020</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September</v>
      </c>
      <c r="V94" s="184"/>
      <c r="W94" s="179"/>
      <c r="X94" s="430">
        <f t="shared" ca="1" si="36"/>
        <v>44074</v>
      </c>
      <c r="Y94" s="568" t="str">
        <f t="shared" ca="1" si="33"/>
        <v>Mon. September , 2020</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September</v>
      </c>
      <c r="V95" s="184"/>
      <c r="W95" s="179"/>
      <c r="X95" s="430">
        <f t="shared" ca="1" si="36"/>
        <v>44074</v>
      </c>
      <c r="Y95" s="568" t="str">
        <f t="shared" ca="1" si="33"/>
        <v>Mon. September , 2020</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September</v>
      </c>
      <c r="V96" s="184"/>
      <c r="W96" s="179"/>
      <c r="X96" s="430">
        <f t="shared" ca="1" si="36"/>
        <v>44074</v>
      </c>
      <c r="Y96" s="568" t="str">
        <f t="shared" ca="1" si="33"/>
        <v>Mon. September , 2020</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September</v>
      </c>
      <c r="V97" s="184"/>
      <c r="W97" s="179"/>
      <c r="X97" s="430">
        <f t="shared" ca="1" si="36"/>
        <v>44074</v>
      </c>
      <c r="Y97" s="568" t="str">
        <f t="shared" ca="1" si="33"/>
        <v>Mon. September , 2020</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September</v>
      </c>
      <c r="V98" s="184"/>
      <c r="W98" s="179"/>
      <c r="X98" s="430">
        <f t="shared" ca="1" si="36"/>
        <v>44074</v>
      </c>
      <c r="Y98" s="568" t="str">
        <f t="shared" ca="1" si="33"/>
        <v>Mon. September , 2020</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September</v>
      </c>
      <c r="V99" s="184"/>
      <c r="W99" s="179"/>
      <c r="X99" s="430">
        <f t="shared" ca="1" si="36"/>
        <v>44074</v>
      </c>
      <c r="Y99" s="568" t="str">
        <f t="shared" ca="1" si="33"/>
        <v>Mon. September , 2020</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September</v>
      </c>
      <c r="V100" s="184"/>
      <c r="W100" s="179"/>
      <c r="X100" s="430">
        <f t="shared" ca="1" si="36"/>
        <v>44074</v>
      </c>
      <c r="Y100" s="568" t="str">
        <f t="shared" ca="1" si="33"/>
        <v>Mon. September , 2020</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September</v>
      </c>
      <c r="V101" s="184"/>
      <c r="W101" s="179"/>
      <c r="X101" s="430">
        <f t="shared" ca="1" si="36"/>
        <v>44074</v>
      </c>
      <c r="Y101" s="568" t="str">
        <f t="shared" ca="1" si="33"/>
        <v>Mon. September , 2020</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September</v>
      </c>
      <c r="V102" s="184"/>
      <c r="W102" s="179"/>
      <c r="X102" s="430">
        <f t="shared" ca="1" si="36"/>
        <v>44074</v>
      </c>
      <c r="Y102" s="568" t="str">
        <f t="shared" ca="1" si="33"/>
        <v>Mon. September , 2020</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September</v>
      </c>
      <c r="V103" s="184"/>
      <c r="W103" s="179"/>
      <c r="X103" s="430">
        <f t="shared" ca="1" si="36"/>
        <v>44074</v>
      </c>
      <c r="Y103" s="568" t="str">
        <f t="shared" ca="1" si="33"/>
        <v>Mon. September , 2020</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September</v>
      </c>
      <c r="V104" s="184"/>
      <c r="W104" s="179"/>
      <c r="X104" s="430">
        <f t="shared" ca="1" si="36"/>
        <v>44074</v>
      </c>
      <c r="Y104" s="568" t="str">
        <f t="shared" ca="1" si="33"/>
        <v>Mon. September , 2020</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September</v>
      </c>
      <c r="V105" s="184"/>
      <c r="W105" s="179"/>
      <c r="X105" s="430">
        <f t="shared" ca="1" si="36"/>
        <v>44074</v>
      </c>
      <c r="Y105" s="568" t="str">
        <f t="shared" ca="1" si="33"/>
        <v>Mon. September , 2020</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September</v>
      </c>
      <c r="V106" s="184"/>
      <c r="W106" s="179"/>
      <c r="X106" s="430">
        <f t="shared" ca="1" si="36"/>
        <v>44074</v>
      </c>
      <c r="Y106" s="568" t="str">
        <f t="shared" ca="1" si="33"/>
        <v>Mon. September , 2020</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September</v>
      </c>
      <c r="V107" s="184"/>
      <c r="W107" s="179"/>
      <c r="X107" s="430">
        <f t="shared" ca="1" si="36"/>
        <v>44074</v>
      </c>
      <c r="Y107" s="568" t="str">
        <f t="shared" ca="1" si="33"/>
        <v>Mon. September , 2020</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September</v>
      </c>
      <c r="V108" s="184"/>
      <c r="W108" s="179"/>
      <c r="X108" s="430">
        <f t="shared" ca="1" si="36"/>
        <v>44074</v>
      </c>
      <c r="Y108" s="568" t="str">
        <f t="shared" ca="1" si="33"/>
        <v>Mon. September , 2020</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September</v>
      </c>
      <c r="V109" s="184"/>
      <c r="W109" s="179"/>
      <c r="X109" s="430">
        <f t="shared" ca="1" si="36"/>
        <v>44074</v>
      </c>
      <c r="Y109" s="568" t="str">
        <f t="shared" ca="1" si="33"/>
        <v>Mon. September , 2020</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September</v>
      </c>
      <c r="V110" s="184"/>
      <c r="W110" s="179"/>
      <c r="X110" s="430">
        <f t="shared" ca="1" si="36"/>
        <v>44074</v>
      </c>
      <c r="Y110" s="568" t="str">
        <f t="shared" ca="1" si="33"/>
        <v>Mon. September , 2020</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September</v>
      </c>
      <c r="V111" s="184"/>
      <c r="W111" s="179"/>
      <c r="X111" s="430">
        <f t="shared" ca="1" si="36"/>
        <v>44074</v>
      </c>
      <c r="Y111" s="568" t="str">
        <f t="shared" ca="1" si="33"/>
        <v>Mon. September , 2020</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September</v>
      </c>
      <c r="V112" s="184"/>
      <c r="W112" s="179"/>
      <c r="X112" s="430">
        <f t="shared" ca="1" si="36"/>
        <v>44074</v>
      </c>
      <c r="Y112" s="568" t="str">
        <f t="shared" ca="1" si="33"/>
        <v>Mon. September , 2020</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September</v>
      </c>
      <c r="V113" s="184"/>
      <c r="W113" s="179"/>
      <c r="X113" s="430">
        <f t="shared" ca="1" si="36"/>
        <v>44074</v>
      </c>
      <c r="Y113" s="568" t="str">
        <f t="shared" ca="1" si="33"/>
        <v>Mon. September , 2020</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September</v>
      </c>
      <c r="V114" s="184"/>
      <c r="W114" s="179"/>
      <c r="X114" s="430">
        <f t="shared" ca="1" si="36"/>
        <v>44074</v>
      </c>
      <c r="Y114" s="568" t="str">
        <f t="shared" ca="1" si="33"/>
        <v>Mon. September , 2020</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September</v>
      </c>
      <c r="V115" s="184"/>
      <c r="W115" s="179"/>
      <c r="X115" s="430">
        <f t="shared" ca="1" si="36"/>
        <v>44074</v>
      </c>
      <c r="Y115" s="568" t="str">
        <f t="shared" ca="1" si="33"/>
        <v>Mon. September , 2020</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September</v>
      </c>
      <c r="V116" s="184"/>
      <c r="W116" s="179"/>
      <c r="X116" s="430">
        <f t="shared" ca="1" si="36"/>
        <v>44074</v>
      </c>
      <c r="Y116" s="568" t="str">
        <f t="shared" ca="1" si="33"/>
        <v>Mon. September , 2020</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September</v>
      </c>
      <c r="V117" s="184"/>
      <c r="W117" s="179"/>
      <c r="X117" s="430">
        <f t="shared" ca="1" si="36"/>
        <v>44074</v>
      </c>
      <c r="Y117" s="568" t="str">
        <f t="shared" ca="1" si="33"/>
        <v>Mon. September , 2020</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September</v>
      </c>
      <c r="V118" s="184"/>
      <c r="W118" s="179"/>
      <c r="X118" s="430">
        <f t="shared" ca="1" si="36"/>
        <v>44074</v>
      </c>
      <c r="Y118" s="568" t="str">
        <f t="shared" ca="1" si="33"/>
        <v>Mon. September , 2020</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September</v>
      </c>
      <c r="V119" s="184"/>
      <c r="W119" s="179"/>
      <c r="X119" s="430">
        <f t="shared" ca="1" si="36"/>
        <v>44074</v>
      </c>
      <c r="Y119" s="568" t="str">
        <f t="shared" ca="1" si="33"/>
        <v>Mon. September , 2020</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September</v>
      </c>
      <c r="V120" s="184"/>
      <c r="W120" s="179"/>
      <c r="X120" s="430">
        <f t="shared" ca="1" si="36"/>
        <v>44074</v>
      </c>
      <c r="Y120" s="568" t="str">
        <f t="shared" ca="1" si="33"/>
        <v>Mon. September , 2020</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September</v>
      </c>
      <c r="V121" s="184"/>
      <c r="W121" s="179"/>
      <c r="X121" s="430">
        <f t="shared" ca="1" si="36"/>
        <v>44074</v>
      </c>
      <c r="Y121" s="568" t="str">
        <f t="shared" ca="1" si="33"/>
        <v>Mon. September , 2020</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September</v>
      </c>
      <c r="V122" s="184"/>
      <c r="W122" s="179"/>
      <c r="X122" s="430">
        <f t="shared" ca="1" si="36"/>
        <v>44074</v>
      </c>
      <c r="Y122" s="568" t="str">
        <f t="shared" ca="1" si="33"/>
        <v>Mon. September , 2020</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September</v>
      </c>
      <c r="V123" s="184"/>
      <c r="W123" s="179"/>
      <c r="X123" s="430">
        <f t="shared" ca="1" si="36"/>
        <v>44074</v>
      </c>
      <c r="Y123" s="568" t="str">
        <f t="shared" ca="1" si="33"/>
        <v>Mon. September , 2020</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September</v>
      </c>
      <c r="V124" s="184"/>
      <c r="W124" s="179"/>
      <c r="X124" s="430">
        <f t="shared" ca="1" si="36"/>
        <v>44074</v>
      </c>
      <c r="Y124" s="568" t="str">
        <f t="shared" ca="1" si="33"/>
        <v>Mon. September , 2020</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September</v>
      </c>
      <c r="V125" s="184"/>
      <c r="W125" s="179"/>
      <c r="X125" s="430">
        <f t="shared" ca="1" si="36"/>
        <v>44074</v>
      </c>
      <c r="Y125" s="568" t="str">
        <f t="shared" ca="1" si="33"/>
        <v>Mon. September , 2020</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September</v>
      </c>
      <c r="V126" s="184"/>
      <c r="W126" s="179"/>
      <c r="X126" s="430">
        <f t="shared" ca="1" si="36"/>
        <v>44074</v>
      </c>
      <c r="Y126" s="568" t="str">
        <f t="shared" ca="1" si="33"/>
        <v>Mon. September , 2020</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September</v>
      </c>
      <c r="V127" s="184"/>
      <c r="W127" s="179"/>
      <c r="X127" s="430">
        <f t="shared" ca="1" si="36"/>
        <v>44074</v>
      </c>
      <c r="Y127" s="568" t="str">
        <f t="shared" ca="1" si="33"/>
        <v>Mon. September , 2020</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September</v>
      </c>
      <c r="V128" s="184"/>
      <c r="W128" s="179"/>
      <c r="X128" s="430">
        <f t="shared" ca="1" si="36"/>
        <v>44074</v>
      </c>
      <c r="Y128" s="568" t="str">
        <f t="shared" ca="1" si="33"/>
        <v>Mon. September , 2020</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September</v>
      </c>
      <c r="V129" s="184"/>
      <c r="W129" s="179"/>
      <c r="X129" s="430">
        <f t="shared" ca="1" si="36"/>
        <v>44074</v>
      </c>
      <c r="Y129" s="568" t="str">
        <f t="shared" ca="1" si="33"/>
        <v>Mon. September , 2020</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September</v>
      </c>
      <c r="V130" s="184"/>
      <c r="W130" s="179"/>
      <c r="X130" s="430">
        <f t="shared" ca="1" si="36"/>
        <v>44074</v>
      </c>
      <c r="Y130" s="568" t="str">
        <f t="shared" ca="1" si="33"/>
        <v>Mon. September , 2020</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September</v>
      </c>
      <c r="V131" s="184"/>
      <c r="W131" s="179"/>
      <c r="X131" s="430">
        <f t="shared" ca="1" si="36"/>
        <v>44074</v>
      </c>
      <c r="Y131" s="568" t="str">
        <f t="shared" ca="1" si="33"/>
        <v>Mon. September , 2020</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September</v>
      </c>
      <c r="V132" s="184"/>
      <c r="W132" s="179"/>
      <c r="X132" s="430">
        <f t="shared" ca="1" si="36"/>
        <v>44074</v>
      </c>
      <c r="Y132" s="568" t="str">
        <f t="shared" ca="1" si="33"/>
        <v>Mon. September , 2020</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September</v>
      </c>
      <c r="V133" s="184"/>
      <c r="W133" s="179"/>
      <c r="X133" s="430">
        <f t="shared" ca="1" si="36"/>
        <v>44074</v>
      </c>
      <c r="Y133" s="568" t="str">
        <f t="shared" ca="1" si="33"/>
        <v>Mon. September , 2020</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September</v>
      </c>
      <c r="V134" s="184"/>
      <c r="W134" s="179"/>
      <c r="X134" s="430">
        <f t="shared" ca="1" si="36"/>
        <v>44074</v>
      </c>
      <c r="Y134" s="568" t="str">
        <f t="shared" ca="1" si="33"/>
        <v>Mon. September , 2020</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September</v>
      </c>
      <c r="V135" s="184"/>
      <c r="W135" s="179"/>
      <c r="X135" s="430">
        <f t="shared" ca="1" si="36"/>
        <v>44074</v>
      </c>
      <c r="Y135" s="568" t="str">
        <f t="shared" ca="1" si="33"/>
        <v>Mon. September , 2020</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September</v>
      </c>
      <c r="V136" s="184"/>
      <c r="W136" s="179"/>
      <c r="X136" s="430">
        <f t="shared" ca="1" si="36"/>
        <v>44074</v>
      </c>
      <c r="Y136" s="568" t="str">
        <f t="shared" ca="1" si="33"/>
        <v>Mon. September , 2020</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September</v>
      </c>
      <c r="V137" s="184"/>
      <c r="W137" s="179"/>
      <c r="X137" s="430">
        <f t="shared" ca="1" si="36"/>
        <v>44074</v>
      </c>
      <c r="Y137" s="568" t="str">
        <f t="shared" ca="1" si="33"/>
        <v>Mon. September , 2020</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September</v>
      </c>
      <c r="V138" s="184"/>
      <c r="W138" s="179"/>
      <c r="X138" s="430">
        <f t="shared" ca="1" si="36"/>
        <v>44074</v>
      </c>
      <c r="Y138" s="568" t="str">
        <f t="shared" ca="1" si="33"/>
        <v>Mon. September , 2020</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September</v>
      </c>
      <c r="V139" s="184"/>
      <c r="W139" s="179"/>
      <c r="X139" s="430">
        <f t="shared" ca="1" si="36"/>
        <v>44074</v>
      </c>
      <c r="Y139" s="568" t="str">
        <f t="shared" ca="1" si="33"/>
        <v>Mon. September , 2020</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September</v>
      </c>
      <c r="V140" s="184"/>
      <c r="W140" s="179"/>
      <c r="X140" s="430">
        <f t="shared" ca="1" si="36"/>
        <v>44074</v>
      </c>
      <c r="Y140" s="568" t="str">
        <f t="shared" ca="1" si="33"/>
        <v>Mon. September , 2020</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September</v>
      </c>
      <c r="V141" s="184"/>
      <c r="W141" s="179"/>
      <c r="X141" s="430">
        <f t="shared" ca="1" si="36"/>
        <v>44074</v>
      </c>
      <c r="Y141" s="568" t="str">
        <f t="shared" ca="1" si="33"/>
        <v>Mon. September , 2020</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September</v>
      </c>
      <c r="V142" s="184"/>
      <c r="W142" s="179"/>
      <c r="X142" s="430">
        <f t="shared" ca="1" si="36"/>
        <v>44074</v>
      </c>
      <c r="Y142" s="568" t="str">
        <f t="shared" ca="1" si="33"/>
        <v>Mon. September , 2020</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September</v>
      </c>
      <c r="V143" s="184"/>
      <c r="W143" s="179"/>
      <c r="X143" s="430">
        <f t="shared" ca="1" si="36"/>
        <v>44074</v>
      </c>
      <c r="Y143" s="568" t="str">
        <f t="shared" ca="1" si="33"/>
        <v>Mon. September , 2020</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September</v>
      </c>
      <c r="V144" s="184"/>
      <c r="W144" s="179"/>
      <c r="X144" s="430">
        <f t="shared" ca="1" si="36"/>
        <v>44074</v>
      </c>
      <c r="Y144" s="568" t="str">
        <f t="shared" ca="1" si="33"/>
        <v>Mon. September , 2020</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September</v>
      </c>
      <c r="V145" s="184"/>
      <c r="W145" s="179"/>
      <c r="X145" s="430">
        <f t="shared" ca="1" si="36"/>
        <v>44074</v>
      </c>
      <c r="Y145" s="568" t="str">
        <f t="shared" ca="1" si="33"/>
        <v>Mon. September , 2020</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September</v>
      </c>
      <c r="V146" s="184"/>
      <c r="W146" s="179"/>
      <c r="X146" s="430">
        <f t="shared" ca="1" si="36"/>
        <v>44074</v>
      </c>
      <c r="Y146" s="568" t="str">
        <f t="shared" ca="1" si="33"/>
        <v>Mon. September , 2020</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September</v>
      </c>
      <c r="V147" s="184"/>
      <c r="W147" s="179"/>
      <c r="X147" s="430">
        <f t="shared" ca="1" si="36"/>
        <v>44074</v>
      </c>
      <c r="Y147" s="568" t="str">
        <f t="shared" ca="1" si="33"/>
        <v>Mon. September , 2020</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September</v>
      </c>
      <c r="V148" s="184"/>
      <c r="W148" s="179"/>
      <c r="X148" s="430">
        <f t="shared" ca="1" si="36"/>
        <v>44074</v>
      </c>
      <c r="Y148" s="568" t="str">
        <f t="shared" ca="1" si="33"/>
        <v>Mon. September , 2020</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September</v>
      </c>
      <c r="V149" s="184"/>
      <c r="W149" s="179"/>
      <c r="X149" s="430">
        <f t="shared" ca="1" si="36"/>
        <v>44074</v>
      </c>
      <c r="Y149" s="568" t="str">
        <f t="shared" ref="Y149:Y194" ca="1" si="52">IF(Y143="f",T149&amp;". "&amp;" "&amp;R149&amp;" "&amp;U149&amp;" "&amp;$AE$7,T149&amp;". "&amp;U149&amp;" "&amp;R149&amp;", "&amp;$AE$7)</f>
        <v>Mon. September , 2020</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September</v>
      </c>
      <c r="V150" s="184"/>
      <c r="W150" s="179"/>
      <c r="X150" s="430">
        <f t="shared" ref="X150:X194" ca="1" si="55">$AE$8+D150</f>
        <v>44074</v>
      </c>
      <c r="Y150" s="568" t="str">
        <f t="shared" ca="1" si="52"/>
        <v>Mon. September , 2020</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September</v>
      </c>
      <c r="V151" s="184"/>
      <c r="W151" s="179"/>
      <c r="X151" s="430">
        <f t="shared" ca="1" si="55"/>
        <v>44074</v>
      </c>
      <c r="Y151" s="568" t="str">
        <f t="shared" ca="1" si="52"/>
        <v>Mon. September , 2020</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September</v>
      </c>
      <c r="V152" s="184"/>
      <c r="W152" s="179"/>
      <c r="X152" s="430">
        <f t="shared" ca="1" si="55"/>
        <v>44074</v>
      </c>
      <c r="Y152" s="568" t="str">
        <f t="shared" ca="1" si="52"/>
        <v>Mon. September , 2020</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September</v>
      </c>
      <c r="V153" s="184"/>
      <c r="W153" s="179"/>
      <c r="X153" s="430">
        <f t="shared" ca="1" si="55"/>
        <v>44074</v>
      </c>
      <c r="Y153" s="568" t="str">
        <f t="shared" ca="1" si="52"/>
        <v>Mon. September , 2020</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September</v>
      </c>
      <c r="V154" s="184"/>
      <c r="W154" s="179"/>
      <c r="X154" s="430">
        <f t="shared" ca="1" si="55"/>
        <v>44074</v>
      </c>
      <c r="Y154" s="568" t="str">
        <f t="shared" ca="1" si="52"/>
        <v>Mon. September , 2020</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September</v>
      </c>
      <c r="V155" s="184"/>
      <c r="W155" s="179"/>
      <c r="X155" s="430">
        <f t="shared" ca="1" si="55"/>
        <v>44074</v>
      </c>
      <c r="Y155" s="568" t="str">
        <f t="shared" ca="1" si="52"/>
        <v>Mon. September , 2020</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September</v>
      </c>
      <c r="V156" s="184"/>
      <c r="W156" s="179"/>
      <c r="X156" s="430">
        <f t="shared" ca="1" si="55"/>
        <v>44074</v>
      </c>
      <c r="Y156" s="568" t="str">
        <f t="shared" ca="1" si="52"/>
        <v>Mon. September , 2020</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September</v>
      </c>
      <c r="V157" s="184"/>
      <c r="W157" s="179"/>
      <c r="X157" s="430">
        <f t="shared" ca="1" si="55"/>
        <v>44074</v>
      </c>
      <c r="Y157" s="568" t="str">
        <f t="shared" ca="1" si="52"/>
        <v>Mon. September , 2020</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September</v>
      </c>
      <c r="V158" s="184"/>
      <c r="W158" s="179"/>
      <c r="X158" s="430">
        <f t="shared" ca="1" si="55"/>
        <v>44074</v>
      </c>
      <c r="Y158" s="568" t="str">
        <f t="shared" ca="1" si="52"/>
        <v>Mon. September , 2020</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September</v>
      </c>
      <c r="V159" s="184"/>
      <c r="W159" s="179"/>
      <c r="X159" s="430">
        <f t="shared" ca="1" si="55"/>
        <v>44074</v>
      </c>
      <c r="Y159" s="568" t="str">
        <f t="shared" ca="1" si="52"/>
        <v>Mon. September , 2020</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September</v>
      </c>
      <c r="V160" s="184"/>
      <c r="W160" s="179"/>
      <c r="X160" s="430">
        <f t="shared" ca="1" si="55"/>
        <v>44074</v>
      </c>
      <c r="Y160" s="568" t="str">
        <f t="shared" ca="1" si="52"/>
        <v>Mon. September , 2020</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September</v>
      </c>
      <c r="V161" s="184"/>
      <c r="W161" s="179"/>
      <c r="X161" s="430">
        <f t="shared" ca="1" si="55"/>
        <v>44074</v>
      </c>
      <c r="Y161" s="568" t="str">
        <f t="shared" ca="1" si="52"/>
        <v>Mon. September , 2020</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September</v>
      </c>
      <c r="V162" s="184"/>
      <c r="W162" s="179"/>
      <c r="X162" s="430">
        <f t="shared" ca="1" si="55"/>
        <v>44074</v>
      </c>
      <c r="Y162" s="568" t="str">
        <f t="shared" ca="1" si="52"/>
        <v>Mon. September , 2020</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September</v>
      </c>
      <c r="V163" s="184"/>
      <c r="W163" s="179"/>
      <c r="X163" s="430">
        <f t="shared" ca="1" si="55"/>
        <v>44074</v>
      </c>
      <c r="Y163" s="568" t="str">
        <f t="shared" ca="1" si="52"/>
        <v>Mon. September , 2020</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September</v>
      </c>
      <c r="V164" s="184"/>
      <c r="W164" s="179"/>
      <c r="X164" s="430">
        <f t="shared" ca="1" si="55"/>
        <v>44074</v>
      </c>
      <c r="Y164" s="568" t="str">
        <f t="shared" ca="1" si="52"/>
        <v>Mon. September , 2020</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September</v>
      </c>
      <c r="V165" s="184"/>
      <c r="W165" s="179"/>
      <c r="X165" s="430">
        <f t="shared" ca="1" si="55"/>
        <v>44074</v>
      </c>
      <c r="Y165" s="568" t="str">
        <f t="shared" ca="1" si="52"/>
        <v>Mon. September , 2020</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September</v>
      </c>
      <c r="V166" s="184"/>
      <c r="W166" s="179"/>
      <c r="X166" s="430">
        <f t="shared" ca="1" si="55"/>
        <v>44074</v>
      </c>
      <c r="Y166" s="568" t="str">
        <f t="shared" ca="1" si="52"/>
        <v>Mon. September , 2020</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September</v>
      </c>
      <c r="V167" s="184"/>
      <c r="W167" s="179"/>
      <c r="X167" s="430">
        <f t="shared" ca="1" si="55"/>
        <v>44074</v>
      </c>
      <c r="Y167" s="568" t="str">
        <f t="shared" ca="1" si="52"/>
        <v>Mon. September , 2020</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September</v>
      </c>
      <c r="V168" s="184"/>
      <c r="W168" s="179"/>
      <c r="X168" s="430">
        <f t="shared" ca="1" si="55"/>
        <v>44074</v>
      </c>
      <c r="Y168" s="568" t="str">
        <f t="shared" ca="1" si="52"/>
        <v>Mon. September , 2020</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September</v>
      </c>
      <c r="V169" s="184"/>
      <c r="W169" s="179"/>
      <c r="X169" s="430">
        <f t="shared" ca="1" si="55"/>
        <v>44074</v>
      </c>
      <c r="Y169" s="568" t="str">
        <f t="shared" ca="1" si="52"/>
        <v>Mon. September , 2020</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September</v>
      </c>
      <c r="V170" s="184"/>
      <c r="W170" s="179"/>
      <c r="X170" s="430">
        <f t="shared" ca="1" si="55"/>
        <v>44074</v>
      </c>
      <c r="Y170" s="568" t="str">
        <f t="shared" ca="1" si="52"/>
        <v>Mon. September , 2020</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September</v>
      </c>
      <c r="V171" s="184"/>
      <c r="W171" s="179"/>
      <c r="X171" s="430">
        <f t="shared" ca="1" si="55"/>
        <v>44074</v>
      </c>
      <c r="Y171" s="568" t="str">
        <f t="shared" ca="1" si="52"/>
        <v>Mon. September , 2020</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September</v>
      </c>
      <c r="V172" s="184"/>
      <c r="W172" s="179"/>
      <c r="X172" s="430">
        <f t="shared" ca="1" si="55"/>
        <v>44074</v>
      </c>
      <c r="Y172" s="568" t="str">
        <f t="shared" ca="1" si="52"/>
        <v>Mon. September , 2020</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September</v>
      </c>
      <c r="V173" s="184"/>
      <c r="W173" s="179"/>
      <c r="X173" s="430">
        <f t="shared" ca="1" si="55"/>
        <v>44074</v>
      </c>
      <c r="Y173" s="568" t="str">
        <f t="shared" ca="1" si="52"/>
        <v>Mon. September , 2020</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September</v>
      </c>
      <c r="V174" s="184"/>
      <c r="W174" s="179"/>
      <c r="X174" s="430">
        <f t="shared" ca="1" si="55"/>
        <v>44074</v>
      </c>
      <c r="Y174" s="568" t="str">
        <f t="shared" ca="1" si="52"/>
        <v>Mon. September , 2020</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September</v>
      </c>
      <c r="V175" s="184"/>
      <c r="W175" s="179"/>
      <c r="X175" s="430">
        <f t="shared" ca="1" si="55"/>
        <v>44074</v>
      </c>
      <c r="Y175" s="568" t="str">
        <f t="shared" ca="1" si="52"/>
        <v>Mon. September , 2020</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September</v>
      </c>
      <c r="V176" s="184"/>
      <c r="W176" s="179"/>
      <c r="X176" s="430">
        <f t="shared" ca="1" si="55"/>
        <v>44074</v>
      </c>
      <c r="Y176" s="568" t="str">
        <f t="shared" ca="1" si="52"/>
        <v>Mon. September , 2020</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September</v>
      </c>
      <c r="V177" s="184"/>
      <c r="W177" s="179"/>
      <c r="X177" s="430">
        <f t="shared" ca="1" si="55"/>
        <v>44074</v>
      </c>
      <c r="Y177" s="568" t="str">
        <f t="shared" ca="1" si="52"/>
        <v>Mon. September , 2020</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September</v>
      </c>
      <c r="V178" s="184"/>
      <c r="W178" s="179"/>
      <c r="X178" s="430">
        <f t="shared" ca="1" si="55"/>
        <v>44074</v>
      </c>
      <c r="Y178" s="568" t="str">
        <f t="shared" ca="1" si="52"/>
        <v>Mon. September , 2020</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September</v>
      </c>
      <c r="V179" s="184"/>
      <c r="W179" s="179"/>
      <c r="X179" s="430">
        <f t="shared" ca="1" si="55"/>
        <v>44074</v>
      </c>
      <c r="Y179" s="568" t="str">
        <f t="shared" ca="1" si="52"/>
        <v>Mon. September , 2020</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September</v>
      </c>
      <c r="V180" s="184"/>
      <c r="W180" s="179"/>
      <c r="X180" s="430">
        <f t="shared" ca="1" si="55"/>
        <v>44074</v>
      </c>
      <c r="Y180" s="568" t="str">
        <f t="shared" ca="1" si="52"/>
        <v>Mon. September , 2020</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September</v>
      </c>
      <c r="V181" s="184"/>
      <c r="W181" s="179"/>
      <c r="X181" s="430">
        <f t="shared" ca="1" si="55"/>
        <v>44074</v>
      </c>
      <c r="Y181" s="568" t="str">
        <f t="shared" ca="1" si="52"/>
        <v>Mon. September , 2020</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September</v>
      </c>
      <c r="V182" s="184"/>
      <c r="W182" s="179"/>
      <c r="X182" s="430">
        <f t="shared" ca="1" si="55"/>
        <v>44074</v>
      </c>
      <c r="Y182" s="568" t="str">
        <f t="shared" ca="1" si="52"/>
        <v>Mon. September , 2020</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September</v>
      </c>
      <c r="V183" s="184"/>
      <c r="W183" s="179"/>
      <c r="X183" s="430">
        <f t="shared" ca="1" si="55"/>
        <v>44074</v>
      </c>
      <c r="Y183" s="568" t="str">
        <f t="shared" ca="1" si="52"/>
        <v>Mon. September , 2020</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September</v>
      </c>
      <c r="V184" s="184"/>
      <c r="W184" s="179"/>
      <c r="X184" s="430">
        <f t="shared" ca="1" si="55"/>
        <v>44074</v>
      </c>
      <c r="Y184" s="568" t="str">
        <f t="shared" ca="1" si="52"/>
        <v>Mon. September , 2020</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September</v>
      </c>
      <c r="V185" s="184"/>
      <c r="W185" s="179"/>
      <c r="X185" s="430">
        <f t="shared" ca="1" si="55"/>
        <v>44074</v>
      </c>
      <c r="Y185" s="568" t="str">
        <f t="shared" ca="1" si="52"/>
        <v>Mon. September , 2020</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September</v>
      </c>
      <c r="V186" s="184"/>
      <c r="W186" s="179"/>
      <c r="X186" s="430">
        <f t="shared" ca="1" si="55"/>
        <v>44074</v>
      </c>
      <c r="Y186" s="568" t="str">
        <f t="shared" ca="1" si="52"/>
        <v>Mon. September , 2020</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September</v>
      </c>
      <c r="V187" s="184"/>
      <c r="W187" s="179"/>
      <c r="X187" s="430">
        <f t="shared" ca="1" si="55"/>
        <v>44074</v>
      </c>
      <c r="Y187" s="568" t="str">
        <f t="shared" ca="1" si="52"/>
        <v>Mon. September , 2020</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September</v>
      </c>
      <c r="V188" s="184"/>
      <c r="W188" s="179"/>
      <c r="X188" s="430">
        <f t="shared" ca="1" si="55"/>
        <v>44074</v>
      </c>
      <c r="Y188" s="568" t="str">
        <f t="shared" ca="1" si="52"/>
        <v>Mon. September , 2020</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September</v>
      </c>
      <c r="V189" s="184"/>
      <c r="W189" s="179"/>
      <c r="X189" s="430">
        <f t="shared" ca="1" si="55"/>
        <v>44074</v>
      </c>
      <c r="Y189" s="568" t="str">
        <f t="shared" ca="1" si="52"/>
        <v>Mon. September , 2020</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September</v>
      </c>
      <c r="V190" s="184"/>
      <c r="W190" s="179"/>
      <c r="X190" s="430">
        <f t="shared" ca="1" si="55"/>
        <v>44074</v>
      </c>
      <c r="Y190" s="568" t="str">
        <f t="shared" ca="1" si="52"/>
        <v>Mon. September , 2020</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September</v>
      </c>
      <c r="V191" s="184"/>
      <c r="W191" s="179"/>
      <c r="X191" s="430">
        <f t="shared" ca="1" si="55"/>
        <v>44074</v>
      </c>
      <c r="Y191" s="568" t="str">
        <f t="shared" ca="1" si="52"/>
        <v>Mon. September , 2020</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September</v>
      </c>
      <c r="V192" s="184"/>
      <c r="W192" s="179"/>
      <c r="X192" s="430">
        <f t="shared" ca="1" si="55"/>
        <v>44074</v>
      </c>
      <c r="Y192" s="568" t="str">
        <f t="shared" ca="1" si="52"/>
        <v>Mon. September , 2020</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September</v>
      </c>
      <c r="V193" s="184"/>
      <c r="W193" s="179"/>
      <c r="X193" s="430">
        <f t="shared" ca="1" si="55"/>
        <v>44074</v>
      </c>
      <c r="Y193" s="568" t="str">
        <f t="shared" ca="1" si="52"/>
        <v>Mon. September , 2020</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September</v>
      </c>
      <c r="V194" s="184"/>
      <c r="W194" s="179"/>
      <c r="X194" s="430">
        <f t="shared" ca="1" si="55"/>
        <v>44074</v>
      </c>
      <c r="Y194" s="568" t="str">
        <f t="shared" ca="1" si="52"/>
        <v>Mon. September , 2020</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xr:uid="{00000000-0004-0000-0B00-000000000000}"/>
    <hyperlink ref="Q3" r:id="rId2" xr:uid="{00000000-0004-0000-0B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F196" sqref="F196:R198"/>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October,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44104</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October,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October</v>
      </c>
      <c r="V18" s="650" t="str">
        <f ca="1">AE6</f>
        <v>October,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October</v>
      </c>
      <c r="V19" s="650" t="str">
        <f ca="1">U19&amp;" "&amp;Year_four_digits</f>
        <v>October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October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October</v>
      </c>
      <c r="V20" s="179"/>
      <c r="W20" s="179"/>
      <c r="X20" s="430">
        <f ca="1">$AE$8+D20</f>
        <v>44105</v>
      </c>
      <c r="Y20" s="568" t="str">
        <f ca="1">IF(Y14="f",T20&amp;". "&amp;" "&amp;R20&amp;" "&amp;U20&amp;" "&amp;$AE$7,T20&amp;". "&amp;U20&amp;" "&amp;R20&amp;", "&amp;$AE$7)</f>
        <v>Thu. October 1, 2020</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October</v>
      </c>
      <c r="V21" s="184"/>
      <c r="W21" s="179"/>
      <c r="X21" s="430">
        <f ca="1">$AE$8+D21</f>
        <v>44104</v>
      </c>
      <c r="Y21" s="568" t="str">
        <f t="shared" ref="Y21:Y84" ca="1" si="14">IF(Y15="f",T21&amp;". "&amp;" "&amp;R21&amp;" "&amp;U21&amp;" "&amp;$AE$7,T21&amp;". "&amp;U21&amp;" "&amp;R21&amp;", "&amp;$AE$7)</f>
        <v>Wed. October , 2020</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October</v>
      </c>
      <c r="V22" s="184"/>
      <c r="W22" s="179"/>
      <c r="X22" s="430">
        <f t="shared" ref="X22:X85" ca="1" si="17">$AE$8+D22</f>
        <v>44104</v>
      </c>
      <c r="Y22" s="568" t="str">
        <f t="shared" ca="1" si="14"/>
        <v>Wed. October , 2020</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October</v>
      </c>
      <c r="V23" s="184"/>
      <c r="W23" s="179"/>
      <c r="X23" s="430">
        <f t="shared" ca="1" si="17"/>
        <v>44104</v>
      </c>
      <c r="Y23" s="568" t="str">
        <f t="shared" ca="1" si="14"/>
        <v>Wed. October , 2020</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October</v>
      </c>
      <c r="V24" s="184"/>
      <c r="W24" s="179"/>
      <c r="X24" s="430">
        <f t="shared" ca="1" si="17"/>
        <v>44104</v>
      </c>
      <c r="Y24" s="568" t="str">
        <f t="shared" ca="1" si="14"/>
        <v>Wed. October , 2020</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October</v>
      </c>
      <c r="V25" s="184"/>
      <c r="W25" s="179"/>
      <c r="X25" s="430">
        <f t="shared" ca="1" si="17"/>
        <v>44104</v>
      </c>
      <c r="Y25" s="568" t="str">
        <f t="shared" ca="1" si="14"/>
        <v>Wed. October , 2020</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October</v>
      </c>
      <c r="V26" s="184"/>
      <c r="W26" s="179"/>
      <c r="X26" s="430">
        <f t="shared" ca="1" si="17"/>
        <v>44104</v>
      </c>
      <c r="Y26" s="568" t="str">
        <f t="shared" ca="1" si="14"/>
        <v>Wed. October , 2020</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October</v>
      </c>
      <c r="V27" s="184"/>
      <c r="W27" s="179"/>
      <c r="X27" s="430">
        <f t="shared" ca="1" si="17"/>
        <v>44104</v>
      </c>
      <c r="Y27" s="568" t="str">
        <f t="shared" ca="1" si="14"/>
        <v>Wed. October , 2020</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October</v>
      </c>
      <c r="V28" s="184"/>
      <c r="W28" s="179"/>
      <c r="X28" s="430">
        <f t="shared" ca="1" si="17"/>
        <v>44104</v>
      </c>
      <c r="Y28" s="568" t="str">
        <f t="shared" ca="1" si="14"/>
        <v>Wed. October , 2020</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October</v>
      </c>
      <c r="V29" s="184"/>
      <c r="W29" s="179"/>
      <c r="X29" s="430">
        <f t="shared" ca="1" si="17"/>
        <v>44104</v>
      </c>
      <c r="Y29" s="568" t="str">
        <f t="shared" ca="1" si="14"/>
        <v>Wed. October , 2020</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October</v>
      </c>
      <c r="V30" s="184"/>
      <c r="W30" s="179"/>
      <c r="X30" s="430">
        <f t="shared" ca="1" si="17"/>
        <v>44104</v>
      </c>
      <c r="Y30" s="568" t="str">
        <f t="shared" ca="1" si="14"/>
        <v>Wed. October , 2020</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October</v>
      </c>
      <c r="V31" s="184"/>
      <c r="W31" s="179"/>
      <c r="X31" s="430">
        <f t="shared" ca="1" si="17"/>
        <v>44104</v>
      </c>
      <c r="Y31" s="568" t="str">
        <f t="shared" ca="1" si="14"/>
        <v>Wed. October , 2020</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October</v>
      </c>
      <c r="V32" s="184"/>
      <c r="W32" s="179"/>
      <c r="X32" s="430">
        <f t="shared" ca="1" si="17"/>
        <v>44104</v>
      </c>
      <c r="Y32" s="568" t="str">
        <f t="shared" ca="1" si="14"/>
        <v>Wed. October , 2020</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October</v>
      </c>
      <c r="V33" s="184"/>
      <c r="W33" s="179"/>
      <c r="X33" s="430">
        <f t="shared" ca="1" si="17"/>
        <v>44104</v>
      </c>
      <c r="Y33" s="568" t="str">
        <f t="shared" ca="1" si="14"/>
        <v>Wed. October , 2020</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October</v>
      </c>
      <c r="V34" s="184"/>
      <c r="W34" s="179"/>
      <c r="X34" s="430">
        <f t="shared" ca="1" si="17"/>
        <v>44104</v>
      </c>
      <c r="Y34" s="568" t="str">
        <f t="shared" ca="1" si="14"/>
        <v>Wed. October , 2020</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October</v>
      </c>
      <c r="V35" s="184"/>
      <c r="W35" s="179"/>
      <c r="X35" s="430">
        <f t="shared" ca="1" si="17"/>
        <v>44104</v>
      </c>
      <c r="Y35" s="568" t="str">
        <f t="shared" ca="1" si="14"/>
        <v>Wed. October , 2020</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October</v>
      </c>
      <c r="V36" s="184"/>
      <c r="W36" s="179"/>
      <c r="X36" s="430">
        <f t="shared" ca="1" si="17"/>
        <v>44104</v>
      </c>
      <c r="Y36" s="568" t="str">
        <f t="shared" ca="1" si="14"/>
        <v>Wed. October , 2020</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October</v>
      </c>
      <c r="V37" s="184"/>
      <c r="W37" s="179"/>
      <c r="X37" s="430">
        <f t="shared" ca="1" si="17"/>
        <v>44104</v>
      </c>
      <c r="Y37" s="568" t="str">
        <f t="shared" ca="1" si="14"/>
        <v>Wed. October , 2020</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October</v>
      </c>
      <c r="V38" s="184"/>
      <c r="W38" s="179"/>
      <c r="X38" s="430">
        <f t="shared" ca="1" si="17"/>
        <v>44104</v>
      </c>
      <c r="Y38" s="568" t="str">
        <f t="shared" ca="1" si="14"/>
        <v>Wed. October , 2020</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October</v>
      </c>
      <c r="V39" s="184"/>
      <c r="W39" s="179"/>
      <c r="X39" s="430">
        <f t="shared" ca="1" si="17"/>
        <v>44104</v>
      </c>
      <c r="Y39" s="568" t="str">
        <f t="shared" ca="1" si="14"/>
        <v>Wed. October , 2020</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October</v>
      </c>
      <c r="V40" s="184"/>
      <c r="W40" s="179"/>
      <c r="X40" s="430">
        <f t="shared" ca="1" si="17"/>
        <v>44104</v>
      </c>
      <c r="Y40" s="568" t="str">
        <f t="shared" ca="1" si="14"/>
        <v>Wed. October , 2020</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October</v>
      </c>
      <c r="V41" s="184"/>
      <c r="W41" s="179"/>
      <c r="X41" s="430">
        <f t="shared" ca="1" si="17"/>
        <v>44104</v>
      </c>
      <c r="Y41" s="568" t="str">
        <f t="shared" ca="1" si="14"/>
        <v>Wed. October , 2020</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October</v>
      </c>
      <c r="V42" s="184"/>
      <c r="W42" s="179"/>
      <c r="X42" s="430">
        <f t="shared" ca="1" si="17"/>
        <v>44104</v>
      </c>
      <c r="Y42" s="568" t="str">
        <f t="shared" ca="1" si="14"/>
        <v>Wed. October , 2020</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October</v>
      </c>
      <c r="V43" s="184"/>
      <c r="W43" s="179"/>
      <c r="X43" s="430">
        <f t="shared" ca="1" si="17"/>
        <v>44104</v>
      </c>
      <c r="Y43" s="568" t="str">
        <f t="shared" ca="1" si="14"/>
        <v>Wed. October , 2020</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October</v>
      </c>
      <c r="V44" s="184"/>
      <c r="W44" s="179"/>
      <c r="X44" s="430">
        <f t="shared" ca="1" si="17"/>
        <v>44104</v>
      </c>
      <c r="Y44" s="568" t="str">
        <f t="shared" ca="1" si="14"/>
        <v>Wed. October , 2020</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October</v>
      </c>
      <c r="V45" s="184"/>
      <c r="W45" s="179"/>
      <c r="X45" s="430">
        <f t="shared" ca="1" si="17"/>
        <v>44104</v>
      </c>
      <c r="Y45" s="568" t="str">
        <f t="shared" ca="1" si="14"/>
        <v>Wed. October , 2020</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October</v>
      </c>
      <c r="V46" s="184"/>
      <c r="W46" s="179"/>
      <c r="X46" s="430">
        <f t="shared" ca="1" si="17"/>
        <v>44104</v>
      </c>
      <c r="Y46" s="568" t="str">
        <f t="shared" ca="1" si="14"/>
        <v>Wed. October , 2020</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October</v>
      </c>
      <c r="V47" s="184"/>
      <c r="W47" s="179"/>
      <c r="X47" s="430">
        <f t="shared" ca="1" si="17"/>
        <v>44104</v>
      </c>
      <c r="Y47" s="568" t="str">
        <f t="shared" ca="1" si="14"/>
        <v>Wed. October , 2020</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October</v>
      </c>
      <c r="V48" s="184"/>
      <c r="W48" s="179"/>
      <c r="X48" s="430">
        <f t="shared" ca="1" si="17"/>
        <v>44104</v>
      </c>
      <c r="Y48" s="568" t="str">
        <f t="shared" ca="1" si="14"/>
        <v>Wed. October , 2020</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October</v>
      </c>
      <c r="V49" s="184"/>
      <c r="W49" s="179"/>
      <c r="X49" s="430">
        <f t="shared" ca="1" si="17"/>
        <v>44104</v>
      </c>
      <c r="Y49" s="568" t="str">
        <f t="shared" ca="1" si="14"/>
        <v>Wed. October , 2020</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October</v>
      </c>
      <c r="V50" s="184"/>
      <c r="W50" s="179"/>
      <c r="X50" s="430">
        <f t="shared" ca="1" si="17"/>
        <v>44104</v>
      </c>
      <c r="Y50" s="568" t="str">
        <f t="shared" ca="1" si="14"/>
        <v>Wed. October , 2020</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October</v>
      </c>
      <c r="V51" s="184"/>
      <c r="W51" s="179"/>
      <c r="X51" s="430">
        <f t="shared" ca="1" si="17"/>
        <v>44104</v>
      </c>
      <c r="Y51" s="568" t="str">
        <f t="shared" ca="1" si="14"/>
        <v>Wed. October , 2020</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October</v>
      </c>
      <c r="V52" s="184"/>
      <c r="W52" s="179"/>
      <c r="X52" s="430">
        <f t="shared" ca="1" si="17"/>
        <v>44104</v>
      </c>
      <c r="Y52" s="568" t="str">
        <f t="shared" ca="1" si="14"/>
        <v>Wed. October , 2020</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October</v>
      </c>
      <c r="V53" s="184"/>
      <c r="W53" s="179"/>
      <c r="X53" s="430">
        <f t="shared" ca="1" si="17"/>
        <v>44104</v>
      </c>
      <c r="Y53" s="568" t="str">
        <f t="shared" ca="1" si="14"/>
        <v>Wed. October , 2020</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October</v>
      </c>
      <c r="V54" s="184"/>
      <c r="W54" s="179"/>
      <c r="X54" s="430">
        <f t="shared" ca="1" si="17"/>
        <v>44104</v>
      </c>
      <c r="Y54" s="568" t="str">
        <f t="shared" ca="1" si="14"/>
        <v>Wed. October , 2020</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October</v>
      </c>
      <c r="V55" s="184"/>
      <c r="W55" s="179"/>
      <c r="X55" s="430">
        <f t="shared" ca="1" si="17"/>
        <v>44104</v>
      </c>
      <c r="Y55" s="568" t="str">
        <f t="shared" ca="1" si="14"/>
        <v>Wed. October , 2020</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October</v>
      </c>
      <c r="V56" s="184"/>
      <c r="W56" s="179"/>
      <c r="X56" s="430">
        <f t="shared" ca="1" si="17"/>
        <v>44104</v>
      </c>
      <c r="Y56" s="568" t="str">
        <f t="shared" ca="1" si="14"/>
        <v>Wed. October , 2020</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October</v>
      </c>
      <c r="V57" s="184"/>
      <c r="W57" s="179"/>
      <c r="X57" s="430">
        <f t="shared" ca="1" si="17"/>
        <v>44104</v>
      </c>
      <c r="Y57" s="568" t="str">
        <f t="shared" ca="1" si="14"/>
        <v>Wed. October , 2020</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October</v>
      </c>
      <c r="V58" s="184"/>
      <c r="W58" s="179"/>
      <c r="X58" s="430">
        <f t="shared" ca="1" si="17"/>
        <v>44104</v>
      </c>
      <c r="Y58" s="568" t="str">
        <f t="shared" ca="1" si="14"/>
        <v>Wed. October , 2020</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October</v>
      </c>
      <c r="V59" s="184"/>
      <c r="W59" s="179"/>
      <c r="X59" s="430">
        <f t="shared" ca="1" si="17"/>
        <v>44104</v>
      </c>
      <c r="Y59" s="568" t="str">
        <f t="shared" ca="1" si="14"/>
        <v>Wed. October , 2020</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October</v>
      </c>
      <c r="V60" s="184"/>
      <c r="W60" s="179"/>
      <c r="X60" s="430">
        <f t="shared" ca="1" si="17"/>
        <v>44104</v>
      </c>
      <c r="Y60" s="568" t="str">
        <f t="shared" ca="1" si="14"/>
        <v>Wed. October , 2020</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October</v>
      </c>
      <c r="V61" s="184"/>
      <c r="W61" s="179"/>
      <c r="X61" s="430">
        <f t="shared" ca="1" si="17"/>
        <v>44104</v>
      </c>
      <c r="Y61" s="568" t="str">
        <f t="shared" ca="1" si="14"/>
        <v>Wed. October , 2020</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October</v>
      </c>
      <c r="V62" s="184"/>
      <c r="W62" s="179"/>
      <c r="X62" s="430">
        <f t="shared" ca="1" si="17"/>
        <v>44104</v>
      </c>
      <c r="Y62" s="568" t="str">
        <f t="shared" ca="1" si="14"/>
        <v>Wed. October , 2020</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October</v>
      </c>
      <c r="V63" s="184"/>
      <c r="W63" s="179"/>
      <c r="X63" s="430">
        <f t="shared" ca="1" si="17"/>
        <v>44104</v>
      </c>
      <c r="Y63" s="568" t="str">
        <f t="shared" ca="1" si="14"/>
        <v>Wed. October , 2020</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October</v>
      </c>
      <c r="V64" s="184"/>
      <c r="W64" s="179"/>
      <c r="X64" s="430">
        <f t="shared" ca="1" si="17"/>
        <v>44104</v>
      </c>
      <c r="Y64" s="568" t="str">
        <f t="shared" ca="1" si="14"/>
        <v>Wed. October , 2020</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October</v>
      </c>
      <c r="V65" s="184"/>
      <c r="W65" s="179"/>
      <c r="X65" s="430">
        <f t="shared" ca="1" si="17"/>
        <v>44104</v>
      </c>
      <c r="Y65" s="568" t="str">
        <f t="shared" ca="1" si="14"/>
        <v>Wed. October , 2020</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October</v>
      </c>
      <c r="V66" s="184"/>
      <c r="W66" s="179"/>
      <c r="X66" s="430">
        <f t="shared" ca="1" si="17"/>
        <v>44104</v>
      </c>
      <c r="Y66" s="568" t="str">
        <f t="shared" ca="1" si="14"/>
        <v>Wed. October , 2020</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October</v>
      </c>
      <c r="V67" s="184"/>
      <c r="W67" s="179"/>
      <c r="X67" s="430">
        <f t="shared" ca="1" si="17"/>
        <v>44104</v>
      </c>
      <c r="Y67" s="568" t="str">
        <f t="shared" ca="1" si="14"/>
        <v>Wed. October , 2020</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October</v>
      </c>
      <c r="V68" s="184"/>
      <c r="W68" s="179"/>
      <c r="X68" s="430">
        <f t="shared" ca="1" si="17"/>
        <v>44104</v>
      </c>
      <c r="Y68" s="568" t="str">
        <f t="shared" ca="1" si="14"/>
        <v>Wed. October , 2020</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October</v>
      </c>
      <c r="V69" s="184"/>
      <c r="W69" s="179"/>
      <c r="X69" s="430">
        <f t="shared" ca="1" si="17"/>
        <v>44104</v>
      </c>
      <c r="Y69" s="568" t="str">
        <f t="shared" ca="1" si="14"/>
        <v>Wed. October , 2020</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October</v>
      </c>
      <c r="V70" s="184"/>
      <c r="W70" s="179"/>
      <c r="X70" s="430">
        <f t="shared" ca="1" si="17"/>
        <v>44104</v>
      </c>
      <c r="Y70" s="568" t="str">
        <f t="shared" ca="1" si="14"/>
        <v>Wed. October , 2020</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October</v>
      </c>
      <c r="V71" s="184"/>
      <c r="W71" s="179"/>
      <c r="X71" s="430">
        <f t="shared" ca="1" si="17"/>
        <v>44104</v>
      </c>
      <c r="Y71" s="568" t="str">
        <f t="shared" ca="1" si="14"/>
        <v>Wed. October , 2020</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October</v>
      </c>
      <c r="V72" s="184"/>
      <c r="W72" s="179"/>
      <c r="X72" s="430">
        <f t="shared" ca="1" si="17"/>
        <v>44104</v>
      </c>
      <c r="Y72" s="568" t="str">
        <f t="shared" ca="1" si="14"/>
        <v>Wed. October , 2020</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October</v>
      </c>
      <c r="V73" s="184"/>
      <c r="W73" s="179"/>
      <c r="X73" s="430">
        <f t="shared" ca="1" si="17"/>
        <v>44104</v>
      </c>
      <c r="Y73" s="568" t="str">
        <f t="shared" ca="1" si="14"/>
        <v>Wed. October , 2020</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October</v>
      </c>
      <c r="V74" s="184"/>
      <c r="W74" s="179"/>
      <c r="X74" s="430">
        <f t="shared" ca="1" si="17"/>
        <v>44104</v>
      </c>
      <c r="Y74" s="568" t="str">
        <f t="shared" ca="1" si="14"/>
        <v>Wed. October , 2020</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October</v>
      </c>
      <c r="V75" s="184"/>
      <c r="W75" s="179"/>
      <c r="X75" s="430">
        <f t="shared" ca="1" si="17"/>
        <v>44104</v>
      </c>
      <c r="Y75" s="568" t="str">
        <f t="shared" ca="1" si="14"/>
        <v>Wed. October , 2020</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October</v>
      </c>
      <c r="V76" s="184"/>
      <c r="W76" s="179"/>
      <c r="X76" s="430">
        <f t="shared" ca="1" si="17"/>
        <v>44104</v>
      </c>
      <c r="Y76" s="568" t="str">
        <f t="shared" ca="1" si="14"/>
        <v>Wed. October , 2020</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October</v>
      </c>
      <c r="V77" s="184"/>
      <c r="W77" s="179"/>
      <c r="X77" s="430">
        <f t="shared" ca="1" si="17"/>
        <v>44104</v>
      </c>
      <c r="Y77" s="568" t="str">
        <f t="shared" ca="1" si="14"/>
        <v>Wed. October , 2020</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October</v>
      </c>
      <c r="V78" s="184"/>
      <c r="W78" s="179"/>
      <c r="X78" s="430">
        <f t="shared" ca="1" si="17"/>
        <v>44104</v>
      </c>
      <c r="Y78" s="568" t="str">
        <f t="shared" ca="1" si="14"/>
        <v>Wed. October , 2020</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October</v>
      </c>
      <c r="V79" s="184"/>
      <c r="W79" s="179"/>
      <c r="X79" s="430">
        <f t="shared" ca="1" si="17"/>
        <v>44104</v>
      </c>
      <c r="Y79" s="568" t="str">
        <f t="shared" ca="1" si="14"/>
        <v>Wed. October , 2020</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October</v>
      </c>
      <c r="V80" s="184"/>
      <c r="W80" s="179"/>
      <c r="X80" s="430">
        <f t="shared" ca="1" si="17"/>
        <v>44104</v>
      </c>
      <c r="Y80" s="568" t="str">
        <f t="shared" ca="1" si="14"/>
        <v>Wed. October , 2020</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October</v>
      </c>
      <c r="V81" s="184"/>
      <c r="W81" s="179"/>
      <c r="X81" s="430">
        <f t="shared" ca="1" si="17"/>
        <v>44104</v>
      </c>
      <c r="Y81" s="568" t="str">
        <f t="shared" ca="1" si="14"/>
        <v>Wed. October , 2020</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October</v>
      </c>
      <c r="V82" s="184"/>
      <c r="W82" s="179"/>
      <c r="X82" s="430">
        <f t="shared" ca="1" si="17"/>
        <v>44104</v>
      </c>
      <c r="Y82" s="568" t="str">
        <f t="shared" ca="1" si="14"/>
        <v>Wed. October , 2020</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October</v>
      </c>
      <c r="V83" s="184"/>
      <c r="W83" s="179"/>
      <c r="X83" s="430">
        <f t="shared" ca="1" si="17"/>
        <v>44104</v>
      </c>
      <c r="Y83" s="568" t="str">
        <f t="shared" ca="1" si="14"/>
        <v>Wed. October , 2020</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October</v>
      </c>
      <c r="V84" s="184"/>
      <c r="W84" s="179"/>
      <c r="X84" s="430">
        <f t="shared" ca="1" si="17"/>
        <v>44104</v>
      </c>
      <c r="Y84" s="568" t="str">
        <f t="shared" ca="1" si="14"/>
        <v>Wed. October , 2020</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October</v>
      </c>
      <c r="V85" s="184"/>
      <c r="W85" s="179"/>
      <c r="X85" s="430">
        <f t="shared" ca="1" si="17"/>
        <v>44104</v>
      </c>
      <c r="Y85" s="568" t="str">
        <f t="shared" ref="Y85:Y148" ca="1" si="33">IF(Y79="f",T85&amp;". "&amp;" "&amp;R85&amp;" "&amp;U85&amp;" "&amp;$AE$7,T85&amp;". "&amp;U85&amp;" "&amp;R85&amp;", "&amp;$AE$7)</f>
        <v>Wed. October , 2020</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October</v>
      </c>
      <c r="V86" s="184"/>
      <c r="W86" s="179"/>
      <c r="X86" s="430">
        <f t="shared" ref="X86:X149" ca="1" si="36">$AE$8+D86</f>
        <v>44104</v>
      </c>
      <c r="Y86" s="568" t="str">
        <f t="shared" ca="1" si="33"/>
        <v>Wed. October , 2020</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October</v>
      </c>
      <c r="V87" s="184"/>
      <c r="W87" s="179"/>
      <c r="X87" s="430">
        <f t="shared" ca="1" si="36"/>
        <v>44104</v>
      </c>
      <c r="Y87" s="568" t="str">
        <f t="shared" ca="1" si="33"/>
        <v>Wed. October , 2020</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October</v>
      </c>
      <c r="V88" s="184"/>
      <c r="W88" s="179"/>
      <c r="X88" s="430">
        <f t="shared" ca="1" si="36"/>
        <v>44104</v>
      </c>
      <c r="Y88" s="568" t="str">
        <f t="shared" ca="1" si="33"/>
        <v>Wed. October , 2020</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October</v>
      </c>
      <c r="V89" s="184"/>
      <c r="W89" s="179"/>
      <c r="X89" s="430">
        <f t="shared" ca="1" si="36"/>
        <v>44104</v>
      </c>
      <c r="Y89" s="568" t="str">
        <f t="shared" ca="1" si="33"/>
        <v>Wed. October , 2020</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October</v>
      </c>
      <c r="V90" s="184"/>
      <c r="W90" s="179"/>
      <c r="X90" s="430">
        <f t="shared" ca="1" si="36"/>
        <v>44104</v>
      </c>
      <c r="Y90" s="568" t="str">
        <f t="shared" ca="1" si="33"/>
        <v>Wed. October , 2020</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October</v>
      </c>
      <c r="V91" s="184"/>
      <c r="W91" s="179"/>
      <c r="X91" s="430">
        <f t="shared" ca="1" si="36"/>
        <v>44104</v>
      </c>
      <c r="Y91" s="568" t="str">
        <f t="shared" ca="1" si="33"/>
        <v>Wed. October , 2020</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October</v>
      </c>
      <c r="V92" s="184"/>
      <c r="W92" s="179"/>
      <c r="X92" s="430">
        <f t="shared" ca="1" si="36"/>
        <v>44104</v>
      </c>
      <c r="Y92" s="568" t="str">
        <f t="shared" ca="1" si="33"/>
        <v>Wed. October , 2020</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October</v>
      </c>
      <c r="V93" s="184"/>
      <c r="W93" s="179"/>
      <c r="X93" s="430">
        <f t="shared" ca="1" si="36"/>
        <v>44104</v>
      </c>
      <c r="Y93" s="568" t="str">
        <f t="shared" ca="1" si="33"/>
        <v>Wed. October , 2020</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October</v>
      </c>
      <c r="V94" s="184"/>
      <c r="W94" s="179"/>
      <c r="X94" s="430">
        <f t="shared" ca="1" si="36"/>
        <v>44104</v>
      </c>
      <c r="Y94" s="568" t="str">
        <f t="shared" ca="1" si="33"/>
        <v>Wed. October , 2020</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October</v>
      </c>
      <c r="V95" s="184"/>
      <c r="W95" s="179"/>
      <c r="X95" s="430">
        <f t="shared" ca="1" si="36"/>
        <v>44104</v>
      </c>
      <c r="Y95" s="568" t="str">
        <f t="shared" ca="1" si="33"/>
        <v>Wed. October , 2020</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October</v>
      </c>
      <c r="V96" s="184"/>
      <c r="W96" s="179"/>
      <c r="X96" s="430">
        <f t="shared" ca="1" si="36"/>
        <v>44104</v>
      </c>
      <c r="Y96" s="568" t="str">
        <f t="shared" ca="1" si="33"/>
        <v>Wed. October , 2020</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October</v>
      </c>
      <c r="V97" s="184"/>
      <c r="W97" s="179"/>
      <c r="X97" s="430">
        <f t="shared" ca="1" si="36"/>
        <v>44104</v>
      </c>
      <c r="Y97" s="568" t="str">
        <f t="shared" ca="1" si="33"/>
        <v>Wed. October , 2020</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October</v>
      </c>
      <c r="V98" s="184"/>
      <c r="W98" s="179"/>
      <c r="X98" s="430">
        <f t="shared" ca="1" si="36"/>
        <v>44104</v>
      </c>
      <c r="Y98" s="568" t="str">
        <f t="shared" ca="1" si="33"/>
        <v>Wed. October , 2020</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October</v>
      </c>
      <c r="V99" s="184"/>
      <c r="W99" s="179"/>
      <c r="X99" s="430">
        <f t="shared" ca="1" si="36"/>
        <v>44104</v>
      </c>
      <c r="Y99" s="568" t="str">
        <f t="shared" ca="1" si="33"/>
        <v>Wed. October , 2020</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October</v>
      </c>
      <c r="V100" s="184"/>
      <c r="W100" s="179"/>
      <c r="X100" s="430">
        <f t="shared" ca="1" si="36"/>
        <v>44104</v>
      </c>
      <c r="Y100" s="568" t="str">
        <f t="shared" ca="1" si="33"/>
        <v>Wed. October , 2020</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October</v>
      </c>
      <c r="V101" s="184"/>
      <c r="W101" s="179"/>
      <c r="X101" s="430">
        <f t="shared" ca="1" si="36"/>
        <v>44104</v>
      </c>
      <c r="Y101" s="568" t="str">
        <f t="shared" ca="1" si="33"/>
        <v>Wed. October , 2020</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October</v>
      </c>
      <c r="V102" s="184"/>
      <c r="W102" s="179"/>
      <c r="X102" s="430">
        <f t="shared" ca="1" si="36"/>
        <v>44104</v>
      </c>
      <c r="Y102" s="568" t="str">
        <f t="shared" ca="1" si="33"/>
        <v>Wed. October , 2020</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October</v>
      </c>
      <c r="V103" s="184"/>
      <c r="W103" s="179"/>
      <c r="X103" s="430">
        <f t="shared" ca="1" si="36"/>
        <v>44104</v>
      </c>
      <c r="Y103" s="568" t="str">
        <f t="shared" ca="1" si="33"/>
        <v>Wed. October , 2020</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October</v>
      </c>
      <c r="V104" s="184"/>
      <c r="W104" s="179"/>
      <c r="X104" s="430">
        <f t="shared" ca="1" si="36"/>
        <v>44104</v>
      </c>
      <c r="Y104" s="568" t="str">
        <f t="shared" ca="1" si="33"/>
        <v>Wed. October , 2020</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October</v>
      </c>
      <c r="V105" s="184"/>
      <c r="W105" s="179"/>
      <c r="X105" s="430">
        <f t="shared" ca="1" si="36"/>
        <v>44104</v>
      </c>
      <c r="Y105" s="568" t="str">
        <f t="shared" ca="1" si="33"/>
        <v>Wed. October , 2020</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October</v>
      </c>
      <c r="V106" s="184"/>
      <c r="W106" s="179"/>
      <c r="X106" s="430">
        <f t="shared" ca="1" si="36"/>
        <v>44104</v>
      </c>
      <c r="Y106" s="568" t="str">
        <f t="shared" ca="1" si="33"/>
        <v>Wed. October , 2020</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October</v>
      </c>
      <c r="V107" s="184"/>
      <c r="W107" s="179"/>
      <c r="X107" s="430">
        <f t="shared" ca="1" si="36"/>
        <v>44104</v>
      </c>
      <c r="Y107" s="568" t="str">
        <f t="shared" ca="1" si="33"/>
        <v>Wed. October , 2020</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October</v>
      </c>
      <c r="V108" s="184"/>
      <c r="W108" s="179"/>
      <c r="X108" s="430">
        <f t="shared" ca="1" si="36"/>
        <v>44104</v>
      </c>
      <c r="Y108" s="568" t="str">
        <f t="shared" ca="1" si="33"/>
        <v>Wed. October , 2020</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October</v>
      </c>
      <c r="V109" s="184"/>
      <c r="W109" s="179"/>
      <c r="X109" s="430">
        <f t="shared" ca="1" si="36"/>
        <v>44104</v>
      </c>
      <c r="Y109" s="568" t="str">
        <f t="shared" ca="1" si="33"/>
        <v>Wed. October , 2020</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October</v>
      </c>
      <c r="V110" s="184"/>
      <c r="W110" s="179"/>
      <c r="X110" s="430">
        <f t="shared" ca="1" si="36"/>
        <v>44104</v>
      </c>
      <c r="Y110" s="568" t="str">
        <f t="shared" ca="1" si="33"/>
        <v>Wed. October , 2020</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October</v>
      </c>
      <c r="V111" s="184"/>
      <c r="W111" s="179"/>
      <c r="X111" s="430">
        <f t="shared" ca="1" si="36"/>
        <v>44104</v>
      </c>
      <c r="Y111" s="568" t="str">
        <f t="shared" ca="1" si="33"/>
        <v>Wed. October , 2020</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October</v>
      </c>
      <c r="V112" s="184"/>
      <c r="W112" s="179"/>
      <c r="X112" s="430">
        <f t="shared" ca="1" si="36"/>
        <v>44104</v>
      </c>
      <c r="Y112" s="568" t="str">
        <f t="shared" ca="1" si="33"/>
        <v>Wed. October , 2020</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October</v>
      </c>
      <c r="V113" s="184"/>
      <c r="W113" s="179"/>
      <c r="X113" s="430">
        <f t="shared" ca="1" si="36"/>
        <v>44104</v>
      </c>
      <c r="Y113" s="568" t="str">
        <f t="shared" ca="1" si="33"/>
        <v>Wed. October , 2020</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October</v>
      </c>
      <c r="V114" s="184"/>
      <c r="W114" s="179"/>
      <c r="X114" s="430">
        <f t="shared" ca="1" si="36"/>
        <v>44104</v>
      </c>
      <c r="Y114" s="568" t="str">
        <f t="shared" ca="1" si="33"/>
        <v>Wed. October , 2020</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October</v>
      </c>
      <c r="V115" s="184"/>
      <c r="W115" s="179"/>
      <c r="X115" s="430">
        <f t="shared" ca="1" si="36"/>
        <v>44104</v>
      </c>
      <c r="Y115" s="568" t="str">
        <f t="shared" ca="1" si="33"/>
        <v>Wed. October , 2020</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October</v>
      </c>
      <c r="V116" s="184"/>
      <c r="W116" s="179"/>
      <c r="X116" s="430">
        <f t="shared" ca="1" si="36"/>
        <v>44104</v>
      </c>
      <c r="Y116" s="568" t="str">
        <f t="shared" ca="1" si="33"/>
        <v>Wed. October , 2020</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October</v>
      </c>
      <c r="V117" s="184"/>
      <c r="W117" s="179"/>
      <c r="X117" s="430">
        <f t="shared" ca="1" si="36"/>
        <v>44104</v>
      </c>
      <c r="Y117" s="568" t="str">
        <f t="shared" ca="1" si="33"/>
        <v>Wed. October , 2020</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October</v>
      </c>
      <c r="V118" s="184"/>
      <c r="W118" s="179"/>
      <c r="X118" s="430">
        <f t="shared" ca="1" si="36"/>
        <v>44104</v>
      </c>
      <c r="Y118" s="568" t="str">
        <f t="shared" ca="1" si="33"/>
        <v>Wed. October , 2020</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October</v>
      </c>
      <c r="V119" s="184"/>
      <c r="W119" s="179"/>
      <c r="X119" s="430">
        <f t="shared" ca="1" si="36"/>
        <v>44104</v>
      </c>
      <c r="Y119" s="568" t="str">
        <f t="shared" ca="1" si="33"/>
        <v>Wed. October , 2020</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October</v>
      </c>
      <c r="V120" s="184"/>
      <c r="W120" s="179"/>
      <c r="X120" s="430">
        <f t="shared" ca="1" si="36"/>
        <v>44104</v>
      </c>
      <c r="Y120" s="568" t="str">
        <f t="shared" ca="1" si="33"/>
        <v>Wed. October , 2020</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October</v>
      </c>
      <c r="V121" s="184"/>
      <c r="W121" s="179"/>
      <c r="X121" s="430">
        <f t="shared" ca="1" si="36"/>
        <v>44104</v>
      </c>
      <c r="Y121" s="568" t="str">
        <f t="shared" ca="1" si="33"/>
        <v>Wed. October , 2020</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October</v>
      </c>
      <c r="V122" s="184"/>
      <c r="W122" s="179"/>
      <c r="X122" s="430">
        <f t="shared" ca="1" si="36"/>
        <v>44104</v>
      </c>
      <c r="Y122" s="568" t="str">
        <f t="shared" ca="1" si="33"/>
        <v>Wed. October , 2020</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October</v>
      </c>
      <c r="V123" s="184"/>
      <c r="W123" s="179"/>
      <c r="X123" s="430">
        <f t="shared" ca="1" si="36"/>
        <v>44104</v>
      </c>
      <c r="Y123" s="568" t="str">
        <f t="shared" ca="1" si="33"/>
        <v>Wed. October , 2020</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October</v>
      </c>
      <c r="V124" s="184"/>
      <c r="W124" s="179"/>
      <c r="X124" s="430">
        <f t="shared" ca="1" si="36"/>
        <v>44104</v>
      </c>
      <c r="Y124" s="568" t="str">
        <f t="shared" ca="1" si="33"/>
        <v>Wed. October , 2020</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October</v>
      </c>
      <c r="V125" s="184"/>
      <c r="W125" s="179"/>
      <c r="X125" s="430">
        <f t="shared" ca="1" si="36"/>
        <v>44104</v>
      </c>
      <c r="Y125" s="568" t="str">
        <f t="shared" ca="1" si="33"/>
        <v>Wed. October , 2020</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October</v>
      </c>
      <c r="V126" s="184"/>
      <c r="W126" s="179"/>
      <c r="X126" s="430">
        <f t="shared" ca="1" si="36"/>
        <v>44104</v>
      </c>
      <c r="Y126" s="568" t="str">
        <f t="shared" ca="1" si="33"/>
        <v>Wed. October , 2020</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October</v>
      </c>
      <c r="V127" s="184"/>
      <c r="W127" s="179"/>
      <c r="X127" s="430">
        <f t="shared" ca="1" si="36"/>
        <v>44104</v>
      </c>
      <c r="Y127" s="568" t="str">
        <f t="shared" ca="1" si="33"/>
        <v>Wed. October , 2020</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October</v>
      </c>
      <c r="V128" s="184"/>
      <c r="W128" s="179"/>
      <c r="X128" s="430">
        <f t="shared" ca="1" si="36"/>
        <v>44104</v>
      </c>
      <c r="Y128" s="568" t="str">
        <f t="shared" ca="1" si="33"/>
        <v>Wed. October , 2020</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October</v>
      </c>
      <c r="V129" s="184"/>
      <c r="W129" s="179"/>
      <c r="X129" s="430">
        <f t="shared" ca="1" si="36"/>
        <v>44104</v>
      </c>
      <c r="Y129" s="568" t="str">
        <f t="shared" ca="1" si="33"/>
        <v>Wed. October , 2020</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October</v>
      </c>
      <c r="V130" s="184"/>
      <c r="W130" s="179"/>
      <c r="X130" s="430">
        <f t="shared" ca="1" si="36"/>
        <v>44104</v>
      </c>
      <c r="Y130" s="568" t="str">
        <f t="shared" ca="1" si="33"/>
        <v>Wed. October , 2020</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October</v>
      </c>
      <c r="V131" s="184"/>
      <c r="W131" s="179"/>
      <c r="X131" s="430">
        <f t="shared" ca="1" si="36"/>
        <v>44104</v>
      </c>
      <c r="Y131" s="568" t="str">
        <f t="shared" ca="1" si="33"/>
        <v>Wed. October , 2020</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October</v>
      </c>
      <c r="V132" s="184"/>
      <c r="W132" s="179"/>
      <c r="X132" s="430">
        <f t="shared" ca="1" si="36"/>
        <v>44104</v>
      </c>
      <c r="Y132" s="568" t="str">
        <f t="shared" ca="1" si="33"/>
        <v>Wed. October , 2020</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October</v>
      </c>
      <c r="V133" s="184"/>
      <c r="W133" s="179"/>
      <c r="X133" s="430">
        <f t="shared" ca="1" si="36"/>
        <v>44104</v>
      </c>
      <c r="Y133" s="568" t="str">
        <f t="shared" ca="1" si="33"/>
        <v>Wed. October , 2020</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October</v>
      </c>
      <c r="V134" s="184"/>
      <c r="W134" s="179"/>
      <c r="X134" s="430">
        <f t="shared" ca="1" si="36"/>
        <v>44104</v>
      </c>
      <c r="Y134" s="568" t="str">
        <f t="shared" ca="1" si="33"/>
        <v>Wed. October , 2020</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October</v>
      </c>
      <c r="V135" s="184"/>
      <c r="W135" s="179"/>
      <c r="X135" s="430">
        <f t="shared" ca="1" si="36"/>
        <v>44104</v>
      </c>
      <c r="Y135" s="568" t="str">
        <f t="shared" ca="1" si="33"/>
        <v>Wed. October , 2020</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October</v>
      </c>
      <c r="V136" s="184"/>
      <c r="W136" s="179"/>
      <c r="X136" s="430">
        <f t="shared" ca="1" si="36"/>
        <v>44104</v>
      </c>
      <c r="Y136" s="568" t="str">
        <f t="shared" ca="1" si="33"/>
        <v>Wed. October , 2020</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October</v>
      </c>
      <c r="V137" s="184"/>
      <c r="W137" s="179"/>
      <c r="X137" s="430">
        <f t="shared" ca="1" si="36"/>
        <v>44104</v>
      </c>
      <c r="Y137" s="568" t="str">
        <f t="shared" ca="1" si="33"/>
        <v>Wed. October , 2020</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October</v>
      </c>
      <c r="V138" s="184"/>
      <c r="W138" s="179"/>
      <c r="X138" s="430">
        <f t="shared" ca="1" si="36"/>
        <v>44104</v>
      </c>
      <c r="Y138" s="568" t="str">
        <f t="shared" ca="1" si="33"/>
        <v>Wed. October , 2020</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October</v>
      </c>
      <c r="V139" s="184"/>
      <c r="W139" s="179"/>
      <c r="X139" s="430">
        <f t="shared" ca="1" si="36"/>
        <v>44104</v>
      </c>
      <c r="Y139" s="568" t="str">
        <f t="shared" ca="1" si="33"/>
        <v>Wed. October , 2020</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October</v>
      </c>
      <c r="V140" s="184"/>
      <c r="W140" s="179"/>
      <c r="X140" s="430">
        <f t="shared" ca="1" si="36"/>
        <v>44104</v>
      </c>
      <c r="Y140" s="568" t="str">
        <f t="shared" ca="1" si="33"/>
        <v>Wed. October , 2020</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October</v>
      </c>
      <c r="V141" s="184"/>
      <c r="W141" s="179"/>
      <c r="X141" s="430">
        <f t="shared" ca="1" si="36"/>
        <v>44104</v>
      </c>
      <c r="Y141" s="568" t="str">
        <f t="shared" ca="1" si="33"/>
        <v>Wed. October , 2020</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October</v>
      </c>
      <c r="V142" s="184"/>
      <c r="W142" s="179"/>
      <c r="X142" s="430">
        <f t="shared" ca="1" si="36"/>
        <v>44104</v>
      </c>
      <c r="Y142" s="568" t="str">
        <f t="shared" ca="1" si="33"/>
        <v>Wed. October , 2020</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October</v>
      </c>
      <c r="V143" s="184"/>
      <c r="W143" s="179"/>
      <c r="X143" s="430">
        <f t="shared" ca="1" si="36"/>
        <v>44104</v>
      </c>
      <c r="Y143" s="568" t="str">
        <f t="shared" ca="1" si="33"/>
        <v>Wed. October , 2020</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October</v>
      </c>
      <c r="V144" s="184"/>
      <c r="W144" s="179"/>
      <c r="X144" s="430">
        <f t="shared" ca="1" si="36"/>
        <v>44104</v>
      </c>
      <c r="Y144" s="568" t="str">
        <f t="shared" ca="1" si="33"/>
        <v>Wed. October , 2020</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October</v>
      </c>
      <c r="V145" s="184"/>
      <c r="W145" s="179"/>
      <c r="X145" s="430">
        <f t="shared" ca="1" si="36"/>
        <v>44104</v>
      </c>
      <c r="Y145" s="568" t="str">
        <f t="shared" ca="1" si="33"/>
        <v>Wed. October , 2020</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October</v>
      </c>
      <c r="V146" s="184"/>
      <c r="W146" s="179"/>
      <c r="X146" s="430">
        <f t="shared" ca="1" si="36"/>
        <v>44104</v>
      </c>
      <c r="Y146" s="568" t="str">
        <f t="shared" ca="1" si="33"/>
        <v>Wed. October , 2020</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October</v>
      </c>
      <c r="V147" s="184"/>
      <c r="W147" s="179"/>
      <c r="X147" s="430">
        <f t="shared" ca="1" si="36"/>
        <v>44104</v>
      </c>
      <c r="Y147" s="568" t="str">
        <f t="shared" ca="1" si="33"/>
        <v>Wed. October , 2020</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October</v>
      </c>
      <c r="V148" s="184"/>
      <c r="W148" s="179"/>
      <c r="X148" s="430">
        <f t="shared" ca="1" si="36"/>
        <v>44104</v>
      </c>
      <c r="Y148" s="568" t="str">
        <f t="shared" ca="1" si="33"/>
        <v>Wed. October , 2020</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October</v>
      </c>
      <c r="V149" s="184"/>
      <c r="W149" s="179"/>
      <c r="X149" s="430">
        <f t="shared" ca="1" si="36"/>
        <v>44104</v>
      </c>
      <c r="Y149" s="568" t="str">
        <f t="shared" ref="Y149:Y194" ca="1" si="52">IF(Y143="f",T149&amp;". "&amp;" "&amp;R149&amp;" "&amp;U149&amp;" "&amp;$AE$7,T149&amp;". "&amp;U149&amp;" "&amp;R149&amp;", "&amp;$AE$7)</f>
        <v>Wed. October , 2020</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October</v>
      </c>
      <c r="V150" s="184"/>
      <c r="W150" s="179"/>
      <c r="X150" s="430">
        <f t="shared" ref="X150:X194" ca="1" si="55">$AE$8+D150</f>
        <v>44104</v>
      </c>
      <c r="Y150" s="568" t="str">
        <f t="shared" ca="1" si="52"/>
        <v>Wed. October , 2020</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October</v>
      </c>
      <c r="V151" s="184"/>
      <c r="W151" s="179"/>
      <c r="X151" s="430">
        <f t="shared" ca="1" si="55"/>
        <v>44104</v>
      </c>
      <c r="Y151" s="568" t="str">
        <f t="shared" ca="1" si="52"/>
        <v>Wed. October , 2020</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October</v>
      </c>
      <c r="V152" s="184"/>
      <c r="W152" s="179"/>
      <c r="X152" s="430">
        <f t="shared" ca="1" si="55"/>
        <v>44104</v>
      </c>
      <c r="Y152" s="568" t="str">
        <f t="shared" ca="1" si="52"/>
        <v>Wed. October , 2020</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October</v>
      </c>
      <c r="V153" s="184"/>
      <c r="W153" s="179"/>
      <c r="X153" s="430">
        <f t="shared" ca="1" si="55"/>
        <v>44104</v>
      </c>
      <c r="Y153" s="568" t="str">
        <f t="shared" ca="1" si="52"/>
        <v>Wed. October , 2020</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October</v>
      </c>
      <c r="V154" s="184"/>
      <c r="W154" s="179"/>
      <c r="X154" s="430">
        <f t="shared" ca="1" si="55"/>
        <v>44104</v>
      </c>
      <c r="Y154" s="568" t="str">
        <f t="shared" ca="1" si="52"/>
        <v>Wed. October , 2020</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October</v>
      </c>
      <c r="V155" s="184"/>
      <c r="W155" s="179"/>
      <c r="X155" s="430">
        <f t="shared" ca="1" si="55"/>
        <v>44104</v>
      </c>
      <c r="Y155" s="568" t="str">
        <f t="shared" ca="1" si="52"/>
        <v>Wed. October , 2020</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October</v>
      </c>
      <c r="V156" s="184"/>
      <c r="W156" s="179"/>
      <c r="X156" s="430">
        <f t="shared" ca="1" si="55"/>
        <v>44104</v>
      </c>
      <c r="Y156" s="568" t="str">
        <f t="shared" ca="1" si="52"/>
        <v>Wed. October , 2020</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October</v>
      </c>
      <c r="V157" s="184"/>
      <c r="W157" s="179"/>
      <c r="X157" s="430">
        <f t="shared" ca="1" si="55"/>
        <v>44104</v>
      </c>
      <c r="Y157" s="568" t="str">
        <f t="shared" ca="1" si="52"/>
        <v>Wed. October , 2020</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October</v>
      </c>
      <c r="V158" s="184"/>
      <c r="W158" s="179"/>
      <c r="X158" s="430">
        <f t="shared" ca="1" si="55"/>
        <v>44104</v>
      </c>
      <c r="Y158" s="568" t="str">
        <f t="shared" ca="1" si="52"/>
        <v>Wed. October , 2020</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October</v>
      </c>
      <c r="V159" s="184"/>
      <c r="W159" s="179"/>
      <c r="X159" s="430">
        <f t="shared" ca="1" si="55"/>
        <v>44104</v>
      </c>
      <c r="Y159" s="568" t="str">
        <f t="shared" ca="1" si="52"/>
        <v>Wed. October , 2020</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October</v>
      </c>
      <c r="V160" s="184"/>
      <c r="W160" s="179"/>
      <c r="X160" s="430">
        <f t="shared" ca="1" si="55"/>
        <v>44104</v>
      </c>
      <c r="Y160" s="568" t="str">
        <f t="shared" ca="1" si="52"/>
        <v>Wed. October , 2020</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October</v>
      </c>
      <c r="V161" s="184"/>
      <c r="W161" s="179"/>
      <c r="X161" s="430">
        <f t="shared" ca="1" si="55"/>
        <v>44104</v>
      </c>
      <c r="Y161" s="568" t="str">
        <f t="shared" ca="1" si="52"/>
        <v>Wed. October , 2020</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October</v>
      </c>
      <c r="V162" s="184"/>
      <c r="W162" s="179"/>
      <c r="X162" s="430">
        <f t="shared" ca="1" si="55"/>
        <v>44104</v>
      </c>
      <c r="Y162" s="568" t="str">
        <f t="shared" ca="1" si="52"/>
        <v>Wed. October , 2020</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October</v>
      </c>
      <c r="V163" s="184"/>
      <c r="W163" s="179"/>
      <c r="X163" s="430">
        <f t="shared" ca="1" si="55"/>
        <v>44104</v>
      </c>
      <c r="Y163" s="568" t="str">
        <f t="shared" ca="1" si="52"/>
        <v>Wed. October , 2020</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October</v>
      </c>
      <c r="V164" s="184"/>
      <c r="W164" s="179"/>
      <c r="X164" s="430">
        <f t="shared" ca="1" si="55"/>
        <v>44104</v>
      </c>
      <c r="Y164" s="568" t="str">
        <f t="shared" ca="1" si="52"/>
        <v>Wed. October , 2020</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October</v>
      </c>
      <c r="V165" s="184"/>
      <c r="W165" s="179"/>
      <c r="X165" s="430">
        <f t="shared" ca="1" si="55"/>
        <v>44104</v>
      </c>
      <c r="Y165" s="568" t="str">
        <f t="shared" ca="1" si="52"/>
        <v>Wed. October , 2020</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October</v>
      </c>
      <c r="V166" s="184"/>
      <c r="W166" s="179"/>
      <c r="X166" s="430">
        <f t="shared" ca="1" si="55"/>
        <v>44104</v>
      </c>
      <c r="Y166" s="568" t="str">
        <f t="shared" ca="1" si="52"/>
        <v>Wed. October , 2020</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October</v>
      </c>
      <c r="V167" s="184"/>
      <c r="W167" s="179"/>
      <c r="X167" s="430">
        <f t="shared" ca="1" si="55"/>
        <v>44104</v>
      </c>
      <c r="Y167" s="568" t="str">
        <f t="shared" ca="1" si="52"/>
        <v>Wed. October , 2020</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October</v>
      </c>
      <c r="V168" s="184"/>
      <c r="W168" s="179"/>
      <c r="X168" s="430">
        <f t="shared" ca="1" si="55"/>
        <v>44104</v>
      </c>
      <c r="Y168" s="568" t="str">
        <f t="shared" ca="1" si="52"/>
        <v>Wed. October , 2020</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October</v>
      </c>
      <c r="V169" s="184"/>
      <c r="W169" s="179"/>
      <c r="X169" s="430">
        <f t="shared" ca="1" si="55"/>
        <v>44104</v>
      </c>
      <c r="Y169" s="568" t="str">
        <f t="shared" ca="1" si="52"/>
        <v>Wed. October , 2020</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October</v>
      </c>
      <c r="V170" s="184"/>
      <c r="W170" s="179"/>
      <c r="X170" s="430">
        <f t="shared" ca="1" si="55"/>
        <v>44104</v>
      </c>
      <c r="Y170" s="568" t="str">
        <f t="shared" ca="1" si="52"/>
        <v>Wed. October , 2020</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October</v>
      </c>
      <c r="V171" s="184"/>
      <c r="W171" s="179"/>
      <c r="X171" s="430">
        <f t="shared" ca="1" si="55"/>
        <v>44104</v>
      </c>
      <c r="Y171" s="568" t="str">
        <f t="shared" ca="1" si="52"/>
        <v>Wed. October , 2020</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October</v>
      </c>
      <c r="V172" s="184"/>
      <c r="W172" s="179"/>
      <c r="X172" s="430">
        <f t="shared" ca="1" si="55"/>
        <v>44104</v>
      </c>
      <c r="Y172" s="568" t="str">
        <f t="shared" ca="1" si="52"/>
        <v>Wed. October , 2020</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October</v>
      </c>
      <c r="V173" s="184"/>
      <c r="W173" s="179"/>
      <c r="X173" s="430">
        <f t="shared" ca="1" si="55"/>
        <v>44104</v>
      </c>
      <c r="Y173" s="568" t="str">
        <f t="shared" ca="1" si="52"/>
        <v>Wed. October , 2020</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October</v>
      </c>
      <c r="V174" s="184"/>
      <c r="W174" s="179"/>
      <c r="X174" s="430">
        <f t="shared" ca="1" si="55"/>
        <v>44104</v>
      </c>
      <c r="Y174" s="568" t="str">
        <f t="shared" ca="1" si="52"/>
        <v>Wed. October , 2020</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October</v>
      </c>
      <c r="V175" s="184"/>
      <c r="W175" s="179"/>
      <c r="X175" s="430">
        <f t="shared" ca="1" si="55"/>
        <v>44104</v>
      </c>
      <c r="Y175" s="568" t="str">
        <f t="shared" ca="1" si="52"/>
        <v>Wed. October , 2020</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October</v>
      </c>
      <c r="V176" s="184"/>
      <c r="W176" s="179"/>
      <c r="X176" s="430">
        <f t="shared" ca="1" si="55"/>
        <v>44104</v>
      </c>
      <c r="Y176" s="568" t="str">
        <f t="shared" ca="1" si="52"/>
        <v>Wed. October , 2020</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October</v>
      </c>
      <c r="V177" s="184"/>
      <c r="W177" s="179"/>
      <c r="X177" s="430">
        <f t="shared" ca="1" si="55"/>
        <v>44104</v>
      </c>
      <c r="Y177" s="568" t="str">
        <f t="shared" ca="1" si="52"/>
        <v>Wed. October , 2020</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October</v>
      </c>
      <c r="V178" s="184"/>
      <c r="W178" s="179"/>
      <c r="X178" s="430">
        <f t="shared" ca="1" si="55"/>
        <v>44104</v>
      </c>
      <c r="Y178" s="568" t="str">
        <f t="shared" ca="1" si="52"/>
        <v>Wed. October , 2020</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October</v>
      </c>
      <c r="V179" s="184"/>
      <c r="W179" s="179"/>
      <c r="X179" s="430">
        <f t="shared" ca="1" si="55"/>
        <v>44104</v>
      </c>
      <c r="Y179" s="568" t="str">
        <f t="shared" ca="1" si="52"/>
        <v>Wed. October , 2020</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October</v>
      </c>
      <c r="V180" s="184"/>
      <c r="W180" s="179"/>
      <c r="X180" s="430">
        <f t="shared" ca="1" si="55"/>
        <v>44104</v>
      </c>
      <c r="Y180" s="568" t="str">
        <f t="shared" ca="1" si="52"/>
        <v>Wed. October , 2020</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October</v>
      </c>
      <c r="V181" s="184"/>
      <c r="W181" s="179"/>
      <c r="X181" s="430">
        <f t="shared" ca="1" si="55"/>
        <v>44104</v>
      </c>
      <c r="Y181" s="568" t="str">
        <f t="shared" ca="1" si="52"/>
        <v>Wed. October , 2020</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October</v>
      </c>
      <c r="V182" s="184"/>
      <c r="W182" s="179"/>
      <c r="X182" s="430">
        <f t="shared" ca="1" si="55"/>
        <v>44104</v>
      </c>
      <c r="Y182" s="568" t="str">
        <f t="shared" ca="1" si="52"/>
        <v>Wed. October , 2020</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October</v>
      </c>
      <c r="V183" s="184"/>
      <c r="W183" s="179"/>
      <c r="X183" s="430">
        <f t="shared" ca="1" si="55"/>
        <v>44104</v>
      </c>
      <c r="Y183" s="568" t="str">
        <f t="shared" ca="1" si="52"/>
        <v>Wed. October , 2020</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October</v>
      </c>
      <c r="V184" s="184"/>
      <c r="W184" s="179"/>
      <c r="X184" s="430">
        <f t="shared" ca="1" si="55"/>
        <v>44104</v>
      </c>
      <c r="Y184" s="568" t="str">
        <f t="shared" ca="1" si="52"/>
        <v>Wed. October , 2020</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October</v>
      </c>
      <c r="V185" s="184"/>
      <c r="W185" s="179"/>
      <c r="X185" s="430">
        <f t="shared" ca="1" si="55"/>
        <v>44104</v>
      </c>
      <c r="Y185" s="568" t="str">
        <f t="shared" ca="1" si="52"/>
        <v>Wed. October , 2020</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October</v>
      </c>
      <c r="V186" s="184"/>
      <c r="W186" s="179"/>
      <c r="X186" s="430">
        <f t="shared" ca="1" si="55"/>
        <v>44104</v>
      </c>
      <c r="Y186" s="568" t="str">
        <f t="shared" ca="1" si="52"/>
        <v>Wed. October , 2020</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October</v>
      </c>
      <c r="V187" s="184"/>
      <c r="W187" s="179"/>
      <c r="X187" s="430">
        <f t="shared" ca="1" si="55"/>
        <v>44104</v>
      </c>
      <c r="Y187" s="568" t="str">
        <f t="shared" ca="1" si="52"/>
        <v>Wed. October , 2020</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October</v>
      </c>
      <c r="V188" s="184"/>
      <c r="W188" s="179"/>
      <c r="X188" s="430">
        <f t="shared" ca="1" si="55"/>
        <v>44104</v>
      </c>
      <c r="Y188" s="568" t="str">
        <f t="shared" ca="1" si="52"/>
        <v>Wed. October , 2020</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October</v>
      </c>
      <c r="V189" s="184"/>
      <c r="W189" s="179"/>
      <c r="X189" s="430">
        <f t="shared" ca="1" si="55"/>
        <v>44104</v>
      </c>
      <c r="Y189" s="568" t="str">
        <f t="shared" ca="1" si="52"/>
        <v>Wed. October , 2020</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October</v>
      </c>
      <c r="V190" s="184"/>
      <c r="W190" s="179"/>
      <c r="X190" s="430">
        <f t="shared" ca="1" si="55"/>
        <v>44104</v>
      </c>
      <c r="Y190" s="568" t="str">
        <f t="shared" ca="1" si="52"/>
        <v>Wed. October , 2020</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October</v>
      </c>
      <c r="V191" s="184"/>
      <c r="W191" s="179"/>
      <c r="X191" s="430">
        <f t="shared" ca="1" si="55"/>
        <v>44104</v>
      </c>
      <c r="Y191" s="568" t="str">
        <f t="shared" ca="1" si="52"/>
        <v>Wed. October , 2020</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October</v>
      </c>
      <c r="V192" s="184"/>
      <c r="W192" s="179"/>
      <c r="X192" s="430">
        <f t="shared" ca="1" si="55"/>
        <v>44104</v>
      </c>
      <c r="Y192" s="568" t="str">
        <f t="shared" ca="1" si="52"/>
        <v>Wed. October , 2020</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October</v>
      </c>
      <c r="V193" s="184"/>
      <c r="W193" s="179"/>
      <c r="X193" s="430">
        <f t="shared" ca="1" si="55"/>
        <v>44104</v>
      </c>
      <c r="Y193" s="568" t="str">
        <f t="shared" ca="1" si="52"/>
        <v>Wed. October , 2020</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October</v>
      </c>
      <c r="V194" s="184"/>
      <c r="W194" s="179"/>
      <c r="X194" s="430">
        <f t="shared" ca="1" si="55"/>
        <v>44104</v>
      </c>
      <c r="Y194" s="568" t="str">
        <f t="shared" ca="1" si="52"/>
        <v>Wed. October , 2020</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xr:uid="{00000000-0004-0000-0C00-000000000000}"/>
    <hyperlink ref="Q3" r:id="rId2" xr:uid="{00000000-0004-0000-0C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E23" sqref="E2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November,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2020</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44135</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November,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November</v>
      </c>
      <c r="V18" s="650" t="str">
        <f ca="1">AE6</f>
        <v>November,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November</v>
      </c>
      <c r="V19" s="650" t="str">
        <f ca="1">U19&amp;" "&amp;Year_four_digits</f>
        <v>November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November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November</v>
      </c>
      <c r="V20" s="179"/>
      <c r="W20" s="179"/>
      <c r="X20" s="430">
        <f ca="1">$AE$8+D20</f>
        <v>44136</v>
      </c>
      <c r="Y20" s="568" t="str">
        <f ca="1">IF(Y14="f",T20&amp;". "&amp;" "&amp;R20&amp;" "&amp;U20&amp;" "&amp;$AE$7,T20&amp;". "&amp;U20&amp;" "&amp;R20&amp;", "&amp;$AE$7)</f>
        <v>Sun. November 1, 2020</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November</v>
      </c>
      <c r="V21" s="184"/>
      <c r="W21" s="179"/>
      <c r="X21" s="430">
        <f ca="1">$AE$8+D21</f>
        <v>44135</v>
      </c>
      <c r="Y21" s="568" t="str">
        <f t="shared" ref="Y21:Y84" ca="1" si="14">IF(Y15="f",T21&amp;". "&amp;" "&amp;R21&amp;" "&amp;U21&amp;" "&amp;$AE$7,T21&amp;". "&amp;U21&amp;" "&amp;R21&amp;", "&amp;$AE$7)</f>
        <v>Sat. November , 2020</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November</v>
      </c>
      <c r="V22" s="184"/>
      <c r="W22" s="179"/>
      <c r="X22" s="430">
        <f t="shared" ref="X22:X85" ca="1" si="17">$AE$8+D22</f>
        <v>44135</v>
      </c>
      <c r="Y22" s="568" t="str">
        <f t="shared" ca="1" si="14"/>
        <v>Sat. November , 2020</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November</v>
      </c>
      <c r="V23" s="184"/>
      <c r="W23" s="179"/>
      <c r="X23" s="430">
        <f t="shared" ca="1" si="17"/>
        <v>44135</v>
      </c>
      <c r="Y23" s="568" t="str">
        <f t="shared" ca="1" si="14"/>
        <v>Sat. November , 2020</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November</v>
      </c>
      <c r="V24" s="184"/>
      <c r="W24" s="179"/>
      <c r="X24" s="430">
        <f t="shared" ca="1" si="17"/>
        <v>44135</v>
      </c>
      <c r="Y24" s="568" t="str">
        <f t="shared" ca="1" si="14"/>
        <v>Sat. November , 2020</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November</v>
      </c>
      <c r="V25" s="184"/>
      <c r="W25" s="179"/>
      <c r="X25" s="430">
        <f t="shared" ca="1" si="17"/>
        <v>44135</v>
      </c>
      <c r="Y25" s="568" t="str">
        <f t="shared" ca="1" si="14"/>
        <v>Sat. November , 2020</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November</v>
      </c>
      <c r="V26" s="184"/>
      <c r="W26" s="179"/>
      <c r="X26" s="430">
        <f t="shared" ca="1" si="17"/>
        <v>44135</v>
      </c>
      <c r="Y26" s="568" t="str">
        <f t="shared" ca="1" si="14"/>
        <v>Sat. November , 2020</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November</v>
      </c>
      <c r="V27" s="184"/>
      <c r="W27" s="179"/>
      <c r="X27" s="430">
        <f t="shared" ca="1" si="17"/>
        <v>44135</v>
      </c>
      <c r="Y27" s="568" t="str">
        <f t="shared" ca="1" si="14"/>
        <v>Sat. November , 2020</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November</v>
      </c>
      <c r="V28" s="184"/>
      <c r="W28" s="179"/>
      <c r="X28" s="430">
        <f t="shared" ca="1" si="17"/>
        <v>44135</v>
      </c>
      <c r="Y28" s="568" t="str">
        <f t="shared" ca="1" si="14"/>
        <v>Sat. November , 2020</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November</v>
      </c>
      <c r="V29" s="184"/>
      <c r="W29" s="179"/>
      <c r="X29" s="430">
        <f t="shared" ca="1" si="17"/>
        <v>44135</v>
      </c>
      <c r="Y29" s="568" t="str">
        <f t="shared" ca="1" si="14"/>
        <v>Sat. November , 2020</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November</v>
      </c>
      <c r="V30" s="184"/>
      <c r="W30" s="179"/>
      <c r="X30" s="430">
        <f t="shared" ca="1" si="17"/>
        <v>44135</v>
      </c>
      <c r="Y30" s="568" t="str">
        <f t="shared" ca="1" si="14"/>
        <v>Sat. November , 2020</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November</v>
      </c>
      <c r="V31" s="184"/>
      <c r="W31" s="179"/>
      <c r="X31" s="430">
        <f t="shared" ca="1" si="17"/>
        <v>44135</v>
      </c>
      <c r="Y31" s="568" t="str">
        <f t="shared" ca="1" si="14"/>
        <v>Sat. November , 2020</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November</v>
      </c>
      <c r="V32" s="184"/>
      <c r="W32" s="179"/>
      <c r="X32" s="430">
        <f t="shared" ca="1" si="17"/>
        <v>44135</v>
      </c>
      <c r="Y32" s="568" t="str">
        <f t="shared" ca="1" si="14"/>
        <v>Sat. November , 2020</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November</v>
      </c>
      <c r="V33" s="184"/>
      <c r="W33" s="179"/>
      <c r="X33" s="430">
        <f t="shared" ca="1" si="17"/>
        <v>44135</v>
      </c>
      <c r="Y33" s="568" t="str">
        <f t="shared" ca="1" si="14"/>
        <v>Sat. November , 2020</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November</v>
      </c>
      <c r="V34" s="184"/>
      <c r="W34" s="179"/>
      <c r="X34" s="430">
        <f t="shared" ca="1" si="17"/>
        <v>44135</v>
      </c>
      <c r="Y34" s="568" t="str">
        <f t="shared" ca="1" si="14"/>
        <v>Sat. November , 2020</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November</v>
      </c>
      <c r="V35" s="184"/>
      <c r="W35" s="179"/>
      <c r="X35" s="430">
        <f t="shared" ca="1" si="17"/>
        <v>44135</v>
      </c>
      <c r="Y35" s="568" t="str">
        <f t="shared" ca="1" si="14"/>
        <v>Sat. November , 2020</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November</v>
      </c>
      <c r="V36" s="184"/>
      <c r="W36" s="179"/>
      <c r="X36" s="430">
        <f t="shared" ca="1" si="17"/>
        <v>44135</v>
      </c>
      <c r="Y36" s="568" t="str">
        <f t="shared" ca="1" si="14"/>
        <v>Sat. November , 2020</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November</v>
      </c>
      <c r="V37" s="184"/>
      <c r="W37" s="179"/>
      <c r="X37" s="430">
        <f t="shared" ca="1" si="17"/>
        <v>44135</v>
      </c>
      <c r="Y37" s="568" t="str">
        <f t="shared" ca="1" si="14"/>
        <v>Sat. November , 2020</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November</v>
      </c>
      <c r="V38" s="184"/>
      <c r="W38" s="179"/>
      <c r="X38" s="430">
        <f t="shared" ca="1" si="17"/>
        <v>44135</v>
      </c>
      <c r="Y38" s="568" t="str">
        <f t="shared" ca="1" si="14"/>
        <v>Sat. November , 2020</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November</v>
      </c>
      <c r="V39" s="184"/>
      <c r="W39" s="179"/>
      <c r="X39" s="430">
        <f t="shared" ca="1" si="17"/>
        <v>44135</v>
      </c>
      <c r="Y39" s="568" t="str">
        <f t="shared" ca="1" si="14"/>
        <v>Sat. November , 2020</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November</v>
      </c>
      <c r="V40" s="184"/>
      <c r="W40" s="179"/>
      <c r="X40" s="430">
        <f t="shared" ca="1" si="17"/>
        <v>44135</v>
      </c>
      <c r="Y40" s="568" t="str">
        <f t="shared" ca="1" si="14"/>
        <v>Sat. November , 2020</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November</v>
      </c>
      <c r="V41" s="184"/>
      <c r="W41" s="179"/>
      <c r="X41" s="430">
        <f t="shared" ca="1" si="17"/>
        <v>44135</v>
      </c>
      <c r="Y41" s="568" t="str">
        <f t="shared" ca="1" si="14"/>
        <v>Sat. November , 2020</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November</v>
      </c>
      <c r="V42" s="184"/>
      <c r="W42" s="179"/>
      <c r="X42" s="430">
        <f t="shared" ca="1" si="17"/>
        <v>44135</v>
      </c>
      <c r="Y42" s="568" t="str">
        <f t="shared" ca="1" si="14"/>
        <v>Sat. November , 2020</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November</v>
      </c>
      <c r="V43" s="184"/>
      <c r="W43" s="179"/>
      <c r="X43" s="430">
        <f t="shared" ca="1" si="17"/>
        <v>44135</v>
      </c>
      <c r="Y43" s="568" t="str">
        <f t="shared" ca="1" si="14"/>
        <v>Sat. November , 2020</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November</v>
      </c>
      <c r="V44" s="184"/>
      <c r="W44" s="179"/>
      <c r="X44" s="430">
        <f t="shared" ca="1" si="17"/>
        <v>44135</v>
      </c>
      <c r="Y44" s="568" t="str">
        <f t="shared" ca="1" si="14"/>
        <v>Sat. November , 2020</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November</v>
      </c>
      <c r="V45" s="184"/>
      <c r="W45" s="179"/>
      <c r="X45" s="430">
        <f t="shared" ca="1" si="17"/>
        <v>44135</v>
      </c>
      <c r="Y45" s="568" t="str">
        <f t="shared" ca="1" si="14"/>
        <v>Sat. November , 2020</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November</v>
      </c>
      <c r="V46" s="184"/>
      <c r="W46" s="179"/>
      <c r="X46" s="430">
        <f t="shared" ca="1" si="17"/>
        <v>44135</v>
      </c>
      <c r="Y46" s="568" t="str">
        <f t="shared" ca="1" si="14"/>
        <v>Sat. November , 2020</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November</v>
      </c>
      <c r="V47" s="184"/>
      <c r="W47" s="179"/>
      <c r="X47" s="430">
        <f t="shared" ca="1" si="17"/>
        <v>44135</v>
      </c>
      <c r="Y47" s="568" t="str">
        <f t="shared" ca="1" si="14"/>
        <v>Sat. November , 2020</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November</v>
      </c>
      <c r="V48" s="184"/>
      <c r="W48" s="179"/>
      <c r="X48" s="430">
        <f t="shared" ca="1" si="17"/>
        <v>44135</v>
      </c>
      <c r="Y48" s="568" t="str">
        <f t="shared" ca="1" si="14"/>
        <v>Sat. November , 2020</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November</v>
      </c>
      <c r="V49" s="184"/>
      <c r="W49" s="179"/>
      <c r="X49" s="430">
        <f t="shared" ca="1" si="17"/>
        <v>44135</v>
      </c>
      <c r="Y49" s="568" t="str">
        <f t="shared" ca="1" si="14"/>
        <v>Sat. November , 2020</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November</v>
      </c>
      <c r="V50" s="184"/>
      <c r="W50" s="179"/>
      <c r="X50" s="430">
        <f t="shared" ca="1" si="17"/>
        <v>44135</v>
      </c>
      <c r="Y50" s="568" t="str">
        <f t="shared" ca="1" si="14"/>
        <v>Sat. November , 2020</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November</v>
      </c>
      <c r="V51" s="184"/>
      <c r="W51" s="179"/>
      <c r="X51" s="430">
        <f t="shared" ca="1" si="17"/>
        <v>44135</v>
      </c>
      <c r="Y51" s="568" t="str">
        <f t="shared" ca="1" si="14"/>
        <v>Sat. November , 2020</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November</v>
      </c>
      <c r="V52" s="184"/>
      <c r="W52" s="179"/>
      <c r="X52" s="430">
        <f t="shared" ca="1" si="17"/>
        <v>44135</v>
      </c>
      <c r="Y52" s="568" t="str">
        <f t="shared" ca="1" si="14"/>
        <v>Sat. November , 2020</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November</v>
      </c>
      <c r="V53" s="184"/>
      <c r="W53" s="179"/>
      <c r="X53" s="430">
        <f t="shared" ca="1" si="17"/>
        <v>44135</v>
      </c>
      <c r="Y53" s="568" t="str">
        <f t="shared" ca="1" si="14"/>
        <v>Sat. November , 2020</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November</v>
      </c>
      <c r="V54" s="184"/>
      <c r="W54" s="179"/>
      <c r="X54" s="430">
        <f t="shared" ca="1" si="17"/>
        <v>44135</v>
      </c>
      <c r="Y54" s="568" t="str">
        <f t="shared" ca="1" si="14"/>
        <v>Sat. November , 2020</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November</v>
      </c>
      <c r="V55" s="184"/>
      <c r="W55" s="179"/>
      <c r="X55" s="430">
        <f t="shared" ca="1" si="17"/>
        <v>44135</v>
      </c>
      <c r="Y55" s="568" t="str">
        <f t="shared" ca="1" si="14"/>
        <v>Sat. November , 2020</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November</v>
      </c>
      <c r="V56" s="184"/>
      <c r="W56" s="179"/>
      <c r="X56" s="430">
        <f t="shared" ca="1" si="17"/>
        <v>44135</v>
      </c>
      <c r="Y56" s="568" t="str">
        <f t="shared" ca="1" si="14"/>
        <v>Sat. November , 2020</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November</v>
      </c>
      <c r="V57" s="184"/>
      <c r="W57" s="179"/>
      <c r="X57" s="430">
        <f t="shared" ca="1" si="17"/>
        <v>44135</v>
      </c>
      <c r="Y57" s="568" t="str">
        <f t="shared" ca="1" si="14"/>
        <v>Sat. November , 2020</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November</v>
      </c>
      <c r="V58" s="184"/>
      <c r="W58" s="179"/>
      <c r="X58" s="430">
        <f t="shared" ca="1" si="17"/>
        <v>44135</v>
      </c>
      <c r="Y58" s="568" t="str">
        <f t="shared" ca="1" si="14"/>
        <v>Sat. November , 2020</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November</v>
      </c>
      <c r="V59" s="184"/>
      <c r="W59" s="179"/>
      <c r="X59" s="430">
        <f t="shared" ca="1" si="17"/>
        <v>44135</v>
      </c>
      <c r="Y59" s="568" t="str">
        <f t="shared" ca="1" si="14"/>
        <v>Sat. November , 2020</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November</v>
      </c>
      <c r="V60" s="184"/>
      <c r="W60" s="179"/>
      <c r="X60" s="430">
        <f t="shared" ca="1" si="17"/>
        <v>44135</v>
      </c>
      <c r="Y60" s="568" t="str">
        <f t="shared" ca="1" si="14"/>
        <v>Sat. November , 2020</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November</v>
      </c>
      <c r="V61" s="184"/>
      <c r="W61" s="179"/>
      <c r="X61" s="430">
        <f t="shared" ca="1" si="17"/>
        <v>44135</v>
      </c>
      <c r="Y61" s="568" t="str">
        <f t="shared" ca="1" si="14"/>
        <v>Sat. November , 2020</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November</v>
      </c>
      <c r="V62" s="184"/>
      <c r="W62" s="179"/>
      <c r="X62" s="430">
        <f t="shared" ca="1" si="17"/>
        <v>44135</v>
      </c>
      <c r="Y62" s="568" t="str">
        <f t="shared" ca="1" si="14"/>
        <v>Sat. November , 2020</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November</v>
      </c>
      <c r="V63" s="184"/>
      <c r="W63" s="179"/>
      <c r="X63" s="430">
        <f t="shared" ca="1" si="17"/>
        <v>44135</v>
      </c>
      <c r="Y63" s="568" t="str">
        <f t="shared" ca="1" si="14"/>
        <v>Sat. November , 2020</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November</v>
      </c>
      <c r="V64" s="184"/>
      <c r="W64" s="179"/>
      <c r="X64" s="430">
        <f t="shared" ca="1" si="17"/>
        <v>44135</v>
      </c>
      <c r="Y64" s="568" t="str">
        <f t="shared" ca="1" si="14"/>
        <v>Sat. November , 2020</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November</v>
      </c>
      <c r="V65" s="184"/>
      <c r="W65" s="179"/>
      <c r="X65" s="430">
        <f t="shared" ca="1" si="17"/>
        <v>44135</v>
      </c>
      <c r="Y65" s="568" t="str">
        <f t="shared" ca="1" si="14"/>
        <v>Sat. November , 2020</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November</v>
      </c>
      <c r="V66" s="184"/>
      <c r="W66" s="179"/>
      <c r="X66" s="430">
        <f t="shared" ca="1" si="17"/>
        <v>44135</v>
      </c>
      <c r="Y66" s="568" t="str">
        <f t="shared" ca="1" si="14"/>
        <v>Sat. November , 2020</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November</v>
      </c>
      <c r="V67" s="184"/>
      <c r="W67" s="179"/>
      <c r="X67" s="430">
        <f t="shared" ca="1" si="17"/>
        <v>44135</v>
      </c>
      <c r="Y67" s="568" t="str">
        <f t="shared" ca="1" si="14"/>
        <v>Sat. November , 2020</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November</v>
      </c>
      <c r="V68" s="184"/>
      <c r="W68" s="179"/>
      <c r="X68" s="430">
        <f t="shared" ca="1" si="17"/>
        <v>44135</v>
      </c>
      <c r="Y68" s="568" t="str">
        <f t="shared" ca="1" si="14"/>
        <v>Sat. November , 2020</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November</v>
      </c>
      <c r="V69" s="184"/>
      <c r="W69" s="179"/>
      <c r="X69" s="430">
        <f t="shared" ca="1" si="17"/>
        <v>44135</v>
      </c>
      <c r="Y69" s="568" t="str">
        <f t="shared" ca="1" si="14"/>
        <v>Sat. November , 2020</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November</v>
      </c>
      <c r="V70" s="184"/>
      <c r="W70" s="179"/>
      <c r="X70" s="430">
        <f t="shared" ca="1" si="17"/>
        <v>44135</v>
      </c>
      <c r="Y70" s="568" t="str">
        <f t="shared" ca="1" si="14"/>
        <v>Sat. November , 2020</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November</v>
      </c>
      <c r="V71" s="184"/>
      <c r="W71" s="179"/>
      <c r="X71" s="430">
        <f t="shared" ca="1" si="17"/>
        <v>44135</v>
      </c>
      <c r="Y71" s="568" t="str">
        <f t="shared" ca="1" si="14"/>
        <v>Sat. November , 2020</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November</v>
      </c>
      <c r="V72" s="184"/>
      <c r="W72" s="179"/>
      <c r="X72" s="430">
        <f t="shared" ca="1" si="17"/>
        <v>44135</v>
      </c>
      <c r="Y72" s="568" t="str">
        <f t="shared" ca="1" si="14"/>
        <v>Sat. November , 2020</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November</v>
      </c>
      <c r="V73" s="184"/>
      <c r="W73" s="179"/>
      <c r="X73" s="430">
        <f t="shared" ca="1" si="17"/>
        <v>44135</v>
      </c>
      <c r="Y73" s="568" t="str">
        <f t="shared" ca="1" si="14"/>
        <v>Sat. November , 2020</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November</v>
      </c>
      <c r="V74" s="184"/>
      <c r="W74" s="179"/>
      <c r="X74" s="430">
        <f t="shared" ca="1" si="17"/>
        <v>44135</v>
      </c>
      <c r="Y74" s="568" t="str">
        <f t="shared" ca="1" si="14"/>
        <v>Sat. November , 2020</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November</v>
      </c>
      <c r="V75" s="184"/>
      <c r="W75" s="179"/>
      <c r="X75" s="430">
        <f t="shared" ca="1" si="17"/>
        <v>44135</v>
      </c>
      <c r="Y75" s="568" t="str">
        <f t="shared" ca="1" si="14"/>
        <v>Sat. November , 2020</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November</v>
      </c>
      <c r="V76" s="184"/>
      <c r="W76" s="179"/>
      <c r="X76" s="430">
        <f t="shared" ca="1" si="17"/>
        <v>44135</v>
      </c>
      <c r="Y76" s="568" t="str">
        <f t="shared" ca="1" si="14"/>
        <v>Sat. November , 2020</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November</v>
      </c>
      <c r="V77" s="184"/>
      <c r="W77" s="179"/>
      <c r="X77" s="430">
        <f t="shared" ca="1" si="17"/>
        <v>44135</v>
      </c>
      <c r="Y77" s="568" t="str">
        <f t="shared" ca="1" si="14"/>
        <v>Sat. November , 2020</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November</v>
      </c>
      <c r="V78" s="184"/>
      <c r="W78" s="179"/>
      <c r="X78" s="430">
        <f t="shared" ca="1" si="17"/>
        <v>44135</v>
      </c>
      <c r="Y78" s="568" t="str">
        <f t="shared" ca="1" si="14"/>
        <v>Sat. November , 2020</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November</v>
      </c>
      <c r="V79" s="184"/>
      <c r="W79" s="179"/>
      <c r="X79" s="430">
        <f t="shared" ca="1" si="17"/>
        <v>44135</v>
      </c>
      <c r="Y79" s="568" t="str">
        <f t="shared" ca="1" si="14"/>
        <v>Sat. November , 2020</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November</v>
      </c>
      <c r="V80" s="184"/>
      <c r="W80" s="179"/>
      <c r="X80" s="430">
        <f t="shared" ca="1" si="17"/>
        <v>44135</v>
      </c>
      <c r="Y80" s="568" t="str">
        <f t="shared" ca="1" si="14"/>
        <v>Sat. November , 2020</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November</v>
      </c>
      <c r="V81" s="184"/>
      <c r="W81" s="179"/>
      <c r="X81" s="430">
        <f t="shared" ca="1" si="17"/>
        <v>44135</v>
      </c>
      <c r="Y81" s="568" t="str">
        <f t="shared" ca="1" si="14"/>
        <v>Sat. November , 2020</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November</v>
      </c>
      <c r="V82" s="184"/>
      <c r="W82" s="179"/>
      <c r="X82" s="430">
        <f t="shared" ca="1" si="17"/>
        <v>44135</v>
      </c>
      <c r="Y82" s="568" t="str">
        <f t="shared" ca="1" si="14"/>
        <v>Sat. November , 2020</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November</v>
      </c>
      <c r="V83" s="184"/>
      <c r="W83" s="179"/>
      <c r="X83" s="430">
        <f t="shared" ca="1" si="17"/>
        <v>44135</v>
      </c>
      <c r="Y83" s="568" t="str">
        <f t="shared" ca="1" si="14"/>
        <v>Sat. November , 2020</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November</v>
      </c>
      <c r="V84" s="184"/>
      <c r="W84" s="179"/>
      <c r="X84" s="430">
        <f t="shared" ca="1" si="17"/>
        <v>44135</v>
      </c>
      <c r="Y84" s="568" t="str">
        <f t="shared" ca="1" si="14"/>
        <v>Sat. November , 2020</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November</v>
      </c>
      <c r="V85" s="184"/>
      <c r="W85" s="179"/>
      <c r="X85" s="430">
        <f t="shared" ca="1" si="17"/>
        <v>44135</v>
      </c>
      <c r="Y85" s="568" t="str">
        <f t="shared" ref="Y85:Y148" ca="1" si="33">IF(Y79="f",T85&amp;". "&amp;" "&amp;R85&amp;" "&amp;U85&amp;" "&amp;$AE$7,T85&amp;". "&amp;U85&amp;" "&amp;R85&amp;", "&amp;$AE$7)</f>
        <v>Sat. November , 2020</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November</v>
      </c>
      <c r="V86" s="184"/>
      <c r="W86" s="179"/>
      <c r="X86" s="430">
        <f t="shared" ref="X86:X149" ca="1" si="36">$AE$8+D86</f>
        <v>44135</v>
      </c>
      <c r="Y86" s="568" t="str">
        <f t="shared" ca="1" si="33"/>
        <v>Sat. November , 2020</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November</v>
      </c>
      <c r="V87" s="184"/>
      <c r="W87" s="179"/>
      <c r="X87" s="430">
        <f t="shared" ca="1" si="36"/>
        <v>44135</v>
      </c>
      <c r="Y87" s="568" t="str">
        <f t="shared" ca="1" si="33"/>
        <v>Sat. November , 2020</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November</v>
      </c>
      <c r="V88" s="184"/>
      <c r="W88" s="179"/>
      <c r="X88" s="430">
        <f t="shared" ca="1" si="36"/>
        <v>44135</v>
      </c>
      <c r="Y88" s="568" t="str">
        <f t="shared" ca="1" si="33"/>
        <v>Sat. November , 2020</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November</v>
      </c>
      <c r="V89" s="184"/>
      <c r="W89" s="179"/>
      <c r="X89" s="430">
        <f t="shared" ca="1" si="36"/>
        <v>44135</v>
      </c>
      <c r="Y89" s="568" t="str">
        <f t="shared" ca="1" si="33"/>
        <v>Sat. November , 2020</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November</v>
      </c>
      <c r="V90" s="184"/>
      <c r="W90" s="179"/>
      <c r="X90" s="430">
        <f t="shared" ca="1" si="36"/>
        <v>44135</v>
      </c>
      <c r="Y90" s="568" t="str">
        <f t="shared" ca="1" si="33"/>
        <v>Sat. November , 2020</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November</v>
      </c>
      <c r="V91" s="184"/>
      <c r="W91" s="179"/>
      <c r="X91" s="430">
        <f t="shared" ca="1" si="36"/>
        <v>44135</v>
      </c>
      <c r="Y91" s="568" t="str">
        <f t="shared" ca="1" si="33"/>
        <v>Sat. November , 2020</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November</v>
      </c>
      <c r="V92" s="184"/>
      <c r="W92" s="179"/>
      <c r="X92" s="430">
        <f t="shared" ca="1" si="36"/>
        <v>44135</v>
      </c>
      <c r="Y92" s="568" t="str">
        <f t="shared" ca="1" si="33"/>
        <v>Sat. November , 2020</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November</v>
      </c>
      <c r="V93" s="184"/>
      <c r="W93" s="179"/>
      <c r="X93" s="430">
        <f t="shared" ca="1" si="36"/>
        <v>44135</v>
      </c>
      <c r="Y93" s="568" t="str">
        <f t="shared" ca="1" si="33"/>
        <v>Sat. November , 2020</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November</v>
      </c>
      <c r="V94" s="184"/>
      <c r="W94" s="179"/>
      <c r="X94" s="430">
        <f t="shared" ca="1" si="36"/>
        <v>44135</v>
      </c>
      <c r="Y94" s="568" t="str">
        <f t="shared" ca="1" si="33"/>
        <v>Sat. November , 2020</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November</v>
      </c>
      <c r="V95" s="184"/>
      <c r="W95" s="179"/>
      <c r="X95" s="430">
        <f t="shared" ca="1" si="36"/>
        <v>44135</v>
      </c>
      <c r="Y95" s="568" t="str">
        <f t="shared" ca="1" si="33"/>
        <v>Sat. November , 2020</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November</v>
      </c>
      <c r="V96" s="184"/>
      <c r="W96" s="179"/>
      <c r="X96" s="430">
        <f t="shared" ca="1" si="36"/>
        <v>44135</v>
      </c>
      <c r="Y96" s="568" t="str">
        <f t="shared" ca="1" si="33"/>
        <v>Sat. November , 2020</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November</v>
      </c>
      <c r="V97" s="184"/>
      <c r="W97" s="179"/>
      <c r="X97" s="430">
        <f t="shared" ca="1" si="36"/>
        <v>44135</v>
      </c>
      <c r="Y97" s="568" t="str">
        <f t="shared" ca="1" si="33"/>
        <v>Sat. November , 2020</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November</v>
      </c>
      <c r="V98" s="184"/>
      <c r="W98" s="179"/>
      <c r="X98" s="430">
        <f t="shared" ca="1" si="36"/>
        <v>44135</v>
      </c>
      <c r="Y98" s="568" t="str">
        <f t="shared" ca="1" si="33"/>
        <v>Sat. November , 2020</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November</v>
      </c>
      <c r="V99" s="184"/>
      <c r="W99" s="179"/>
      <c r="X99" s="430">
        <f t="shared" ca="1" si="36"/>
        <v>44135</v>
      </c>
      <c r="Y99" s="568" t="str">
        <f t="shared" ca="1" si="33"/>
        <v>Sat. November , 2020</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November</v>
      </c>
      <c r="V100" s="184"/>
      <c r="W100" s="179"/>
      <c r="X100" s="430">
        <f t="shared" ca="1" si="36"/>
        <v>44135</v>
      </c>
      <c r="Y100" s="568" t="str">
        <f t="shared" ca="1" si="33"/>
        <v>Sat. November , 2020</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November</v>
      </c>
      <c r="V101" s="184"/>
      <c r="W101" s="179"/>
      <c r="X101" s="430">
        <f t="shared" ca="1" si="36"/>
        <v>44135</v>
      </c>
      <c r="Y101" s="568" t="str">
        <f t="shared" ca="1" si="33"/>
        <v>Sat. November , 2020</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November</v>
      </c>
      <c r="V102" s="184"/>
      <c r="W102" s="179"/>
      <c r="X102" s="430">
        <f t="shared" ca="1" si="36"/>
        <v>44135</v>
      </c>
      <c r="Y102" s="568" t="str">
        <f t="shared" ca="1" si="33"/>
        <v>Sat. November , 2020</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November</v>
      </c>
      <c r="V103" s="184"/>
      <c r="W103" s="179"/>
      <c r="X103" s="430">
        <f t="shared" ca="1" si="36"/>
        <v>44135</v>
      </c>
      <c r="Y103" s="568" t="str">
        <f t="shared" ca="1" si="33"/>
        <v>Sat. November , 2020</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November</v>
      </c>
      <c r="V104" s="184"/>
      <c r="W104" s="179"/>
      <c r="X104" s="430">
        <f t="shared" ca="1" si="36"/>
        <v>44135</v>
      </c>
      <c r="Y104" s="568" t="str">
        <f t="shared" ca="1" si="33"/>
        <v>Sat. November , 2020</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November</v>
      </c>
      <c r="V105" s="184"/>
      <c r="W105" s="179"/>
      <c r="X105" s="430">
        <f t="shared" ca="1" si="36"/>
        <v>44135</v>
      </c>
      <c r="Y105" s="568" t="str">
        <f t="shared" ca="1" si="33"/>
        <v>Sat. November , 2020</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November</v>
      </c>
      <c r="V106" s="184"/>
      <c r="W106" s="179"/>
      <c r="X106" s="430">
        <f t="shared" ca="1" si="36"/>
        <v>44135</v>
      </c>
      <c r="Y106" s="568" t="str">
        <f t="shared" ca="1" si="33"/>
        <v>Sat. November , 2020</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November</v>
      </c>
      <c r="V107" s="184"/>
      <c r="W107" s="179"/>
      <c r="X107" s="430">
        <f t="shared" ca="1" si="36"/>
        <v>44135</v>
      </c>
      <c r="Y107" s="568" t="str">
        <f t="shared" ca="1" si="33"/>
        <v>Sat. November , 2020</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November</v>
      </c>
      <c r="V108" s="184"/>
      <c r="W108" s="179"/>
      <c r="X108" s="430">
        <f t="shared" ca="1" si="36"/>
        <v>44135</v>
      </c>
      <c r="Y108" s="568" t="str">
        <f t="shared" ca="1" si="33"/>
        <v>Sat. November , 2020</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November</v>
      </c>
      <c r="V109" s="184"/>
      <c r="W109" s="179"/>
      <c r="X109" s="430">
        <f t="shared" ca="1" si="36"/>
        <v>44135</v>
      </c>
      <c r="Y109" s="568" t="str">
        <f t="shared" ca="1" si="33"/>
        <v>Sat. November , 2020</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November</v>
      </c>
      <c r="V110" s="184"/>
      <c r="W110" s="179"/>
      <c r="X110" s="430">
        <f t="shared" ca="1" si="36"/>
        <v>44135</v>
      </c>
      <c r="Y110" s="568" t="str">
        <f t="shared" ca="1" si="33"/>
        <v>Sat. November , 2020</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November</v>
      </c>
      <c r="V111" s="184"/>
      <c r="W111" s="179"/>
      <c r="X111" s="430">
        <f t="shared" ca="1" si="36"/>
        <v>44135</v>
      </c>
      <c r="Y111" s="568" t="str">
        <f t="shared" ca="1" si="33"/>
        <v>Sat. November , 2020</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November</v>
      </c>
      <c r="V112" s="184"/>
      <c r="W112" s="179"/>
      <c r="X112" s="430">
        <f t="shared" ca="1" si="36"/>
        <v>44135</v>
      </c>
      <c r="Y112" s="568" t="str">
        <f t="shared" ca="1" si="33"/>
        <v>Sat. November , 2020</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November</v>
      </c>
      <c r="V113" s="184"/>
      <c r="W113" s="179"/>
      <c r="X113" s="430">
        <f t="shared" ca="1" si="36"/>
        <v>44135</v>
      </c>
      <c r="Y113" s="568" t="str">
        <f t="shared" ca="1" si="33"/>
        <v>Sat. November , 2020</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November</v>
      </c>
      <c r="V114" s="184"/>
      <c r="W114" s="179"/>
      <c r="X114" s="430">
        <f t="shared" ca="1" si="36"/>
        <v>44135</v>
      </c>
      <c r="Y114" s="568" t="str">
        <f t="shared" ca="1" si="33"/>
        <v>Sat. November , 2020</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November</v>
      </c>
      <c r="V115" s="184"/>
      <c r="W115" s="179"/>
      <c r="X115" s="430">
        <f t="shared" ca="1" si="36"/>
        <v>44135</v>
      </c>
      <c r="Y115" s="568" t="str">
        <f t="shared" ca="1" si="33"/>
        <v>Sat. November , 2020</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November</v>
      </c>
      <c r="V116" s="184"/>
      <c r="W116" s="179"/>
      <c r="X116" s="430">
        <f t="shared" ca="1" si="36"/>
        <v>44135</v>
      </c>
      <c r="Y116" s="568" t="str">
        <f t="shared" ca="1" si="33"/>
        <v>Sat. November , 2020</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November</v>
      </c>
      <c r="V117" s="184"/>
      <c r="W117" s="179"/>
      <c r="X117" s="430">
        <f t="shared" ca="1" si="36"/>
        <v>44135</v>
      </c>
      <c r="Y117" s="568" t="str">
        <f t="shared" ca="1" si="33"/>
        <v>Sat. November , 2020</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November</v>
      </c>
      <c r="V118" s="184"/>
      <c r="W118" s="179"/>
      <c r="X118" s="430">
        <f t="shared" ca="1" si="36"/>
        <v>44135</v>
      </c>
      <c r="Y118" s="568" t="str">
        <f t="shared" ca="1" si="33"/>
        <v>Sat. November , 2020</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November</v>
      </c>
      <c r="V119" s="184"/>
      <c r="W119" s="179"/>
      <c r="X119" s="430">
        <f t="shared" ca="1" si="36"/>
        <v>44135</v>
      </c>
      <c r="Y119" s="568" t="str">
        <f t="shared" ca="1" si="33"/>
        <v>Sat. November , 2020</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November</v>
      </c>
      <c r="V120" s="184"/>
      <c r="W120" s="179"/>
      <c r="X120" s="430">
        <f t="shared" ca="1" si="36"/>
        <v>44135</v>
      </c>
      <c r="Y120" s="568" t="str">
        <f t="shared" ca="1" si="33"/>
        <v>Sat. November , 2020</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November</v>
      </c>
      <c r="V121" s="184"/>
      <c r="W121" s="179"/>
      <c r="X121" s="430">
        <f t="shared" ca="1" si="36"/>
        <v>44135</v>
      </c>
      <c r="Y121" s="568" t="str">
        <f t="shared" ca="1" si="33"/>
        <v>Sat. November , 2020</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November</v>
      </c>
      <c r="V122" s="184"/>
      <c r="W122" s="179"/>
      <c r="X122" s="430">
        <f t="shared" ca="1" si="36"/>
        <v>44135</v>
      </c>
      <c r="Y122" s="568" t="str">
        <f t="shared" ca="1" si="33"/>
        <v>Sat. November , 2020</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November</v>
      </c>
      <c r="V123" s="184"/>
      <c r="W123" s="179"/>
      <c r="X123" s="430">
        <f t="shared" ca="1" si="36"/>
        <v>44135</v>
      </c>
      <c r="Y123" s="568" t="str">
        <f t="shared" ca="1" si="33"/>
        <v>Sat. November , 2020</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November</v>
      </c>
      <c r="V124" s="184"/>
      <c r="W124" s="179"/>
      <c r="X124" s="430">
        <f t="shared" ca="1" si="36"/>
        <v>44135</v>
      </c>
      <c r="Y124" s="568" t="str">
        <f t="shared" ca="1" si="33"/>
        <v>Sat. November , 2020</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November</v>
      </c>
      <c r="V125" s="184"/>
      <c r="W125" s="179"/>
      <c r="X125" s="430">
        <f t="shared" ca="1" si="36"/>
        <v>44135</v>
      </c>
      <c r="Y125" s="568" t="str">
        <f t="shared" ca="1" si="33"/>
        <v>Sat. November , 2020</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November</v>
      </c>
      <c r="V126" s="184"/>
      <c r="W126" s="179"/>
      <c r="X126" s="430">
        <f t="shared" ca="1" si="36"/>
        <v>44135</v>
      </c>
      <c r="Y126" s="568" t="str">
        <f t="shared" ca="1" si="33"/>
        <v>Sat. November , 2020</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November</v>
      </c>
      <c r="V127" s="184"/>
      <c r="W127" s="179"/>
      <c r="X127" s="430">
        <f t="shared" ca="1" si="36"/>
        <v>44135</v>
      </c>
      <c r="Y127" s="568" t="str">
        <f t="shared" ca="1" si="33"/>
        <v>Sat. November , 2020</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November</v>
      </c>
      <c r="V128" s="184"/>
      <c r="W128" s="179"/>
      <c r="X128" s="430">
        <f t="shared" ca="1" si="36"/>
        <v>44135</v>
      </c>
      <c r="Y128" s="568" t="str">
        <f t="shared" ca="1" si="33"/>
        <v>Sat. November , 2020</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November</v>
      </c>
      <c r="V129" s="184"/>
      <c r="W129" s="179"/>
      <c r="X129" s="430">
        <f t="shared" ca="1" si="36"/>
        <v>44135</v>
      </c>
      <c r="Y129" s="568" t="str">
        <f t="shared" ca="1" si="33"/>
        <v>Sat. November , 2020</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November</v>
      </c>
      <c r="V130" s="184"/>
      <c r="W130" s="179"/>
      <c r="X130" s="430">
        <f t="shared" ca="1" si="36"/>
        <v>44135</v>
      </c>
      <c r="Y130" s="568" t="str">
        <f t="shared" ca="1" si="33"/>
        <v>Sat. November , 2020</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November</v>
      </c>
      <c r="V131" s="184"/>
      <c r="W131" s="179"/>
      <c r="X131" s="430">
        <f t="shared" ca="1" si="36"/>
        <v>44135</v>
      </c>
      <c r="Y131" s="568" t="str">
        <f t="shared" ca="1" si="33"/>
        <v>Sat. November , 2020</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November</v>
      </c>
      <c r="V132" s="184"/>
      <c r="W132" s="179"/>
      <c r="X132" s="430">
        <f t="shared" ca="1" si="36"/>
        <v>44135</v>
      </c>
      <c r="Y132" s="568" t="str">
        <f t="shared" ca="1" si="33"/>
        <v>Sat. November , 2020</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November</v>
      </c>
      <c r="V133" s="184"/>
      <c r="W133" s="179"/>
      <c r="X133" s="430">
        <f t="shared" ca="1" si="36"/>
        <v>44135</v>
      </c>
      <c r="Y133" s="568" t="str">
        <f t="shared" ca="1" si="33"/>
        <v>Sat. November , 2020</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November</v>
      </c>
      <c r="V134" s="184"/>
      <c r="W134" s="179"/>
      <c r="X134" s="430">
        <f t="shared" ca="1" si="36"/>
        <v>44135</v>
      </c>
      <c r="Y134" s="568" t="str">
        <f t="shared" ca="1" si="33"/>
        <v>Sat. November , 2020</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November</v>
      </c>
      <c r="V135" s="184"/>
      <c r="W135" s="179"/>
      <c r="X135" s="430">
        <f t="shared" ca="1" si="36"/>
        <v>44135</v>
      </c>
      <c r="Y135" s="568" t="str">
        <f t="shared" ca="1" si="33"/>
        <v>Sat. November , 2020</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November</v>
      </c>
      <c r="V136" s="184"/>
      <c r="W136" s="179"/>
      <c r="X136" s="430">
        <f t="shared" ca="1" si="36"/>
        <v>44135</v>
      </c>
      <c r="Y136" s="568" t="str">
        <f t="shared" ca="1" si="33"/>
        <v>Sat. November , 2020</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November</v>
      </c>
      <c r="V137" s="184"/>
      <c r="W137" s="179"/>
      <c r="X137" s="430">
        <f t="shared" ca="1" si="36"/>
        <v>44135</v>
      </c>
      <c r="Y137" s="568" t="str">
        <f t="shared" ca="1" si="33"/>
        <v>Sat. November , 2020</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November</v>
      </c>
      <c r="V138" s="184"/>
      <c r="W138" s="179"/>
      <c r="X138" s="430">
        <f t="shared" ca="1" si="36"/>
        <v>44135</v>
      </c>
      <c r="Y138" s="568" t="str">
        <f t="shared" ca="1" si="33"/>
        <v>Sat. November , 2020</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November</v>
      </c>
      <c r="V139" s="184"/>
      <c r="W139" s="179"/>
      <c r="X139" s="430">
        <f t="shared" ca="1" si="36"/>
        <v>44135</v>
      </c>
      <c r="Y139" s="568" t="str">
        <f t="shared" ca="1" si="33"/>
        <v>Sat. November , 2020</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November</v>
      </c>
      <c r="V140" s="184"/>
      <c r="W140" s="179"/>
      <c r="X140" s="430">
        <f t="shared" ca="1" si="36"/>
        <v>44135</v>
      </c>
      <c r="Y140" s="568" t="str">
        <f t="shared" ca="1" si="33"/>
        <v>Sat. November , 2020</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November</v>
      </c>
      <c r="V141" s="184"/>
      <c r="W141" s="179"/>
      <c r="X141" s="430">
        <f t="shared" ca="1" si="36"/>
        <v>44135</v>
      </c>
      <c r="Y141" s="568" t="str">
        <f t="shared" ca="1" si="33"/>
        <v>Sat. November , 2020</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November</v>
      </c>
      <c r="V142" s="184"/>
      <c r="W142" s="179"/>
      <c r="X142" s="430">
        <f t="shared" ca="1" si="36"/>
        <v>44135</v>
      </c>
      <c r="Y142" s="568" t="str">
        <f t="shared" ca="1" si="33"/>
        <v>Sat. November , 2020</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November</v>
      </c>
      <c r="V143" s="184"/>
      <c r="W143" s="179"/>
      <c r="X143" s="430">
        <f t="shared" ca="1" si="36"/>
        <v>44135</v>
      </c>
      <c r="Y143" s="568" t="str">
        <f t="shared" ca="1" si="33"/>
        <v>Sat. November , 2020</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November</v>
      </c>
      <c r="V144" s="184"/>
      <c r="W144" s="179"/>
      <c r="X144" s="430">
        <f t="shared" ca="1" si="36"/>
        <v>44135</v>
      </c>
      <c r="Y144" s="568" t="str">
        <f t="shared" ca="1" si="33"/>
        <v>Sat. November , 2020</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November</v>
      </c>
      <c r="V145" s="184"/>
      <c r="W145" s="179"/>
      <c r="X145" s="430">
        <f t="shared" ca="1" si="36"/>
        <v>44135</v>
      </c>
      <c r="Y145" s="568" t="str">
        <f t="shared" ca="1" si="33"/>
        <v>Sat. November , 2020</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November</v>
      </c>
      <c r="V146" s="184"/>
      <c r="W146" s="179"/>
      <c r="X146" s="430">
        <f t="shared" ca="1" si="36"/>
        <v>44135</v>
      </c>
      <c r="Y146" s="568" t="str">
        <f t="shared" ca="1" si="33"/>
        <v>Sat. November , 2020</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November</v>
      </c>
      <c r="V147" s="184"/>
      <c r="W147" s="179"/>
      <c r="X147" s="430">
        <f t="shared" ca="1" si="36"/>
        <v>44135</v>
      </c>
      <c r="Y147" s="568" t="str">
        <f t="shared" ca="1" si="33"/>
        <v>Sat. November , 2020</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November</v>
      </c>
      <c r="V148" s="184"/>
      <c r="W148" s="179"/>
      <c r="X148" s="430">
        <f t="shared" ca="1" si="36"/>
        <v>44135</v>
      </c>
      <c r="Y148" s="568" t="str">
        <f t="shared" ca="1" si="33"/>
        <v>Sat. November , 2020</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November</v>
      </c>
      <c r="V149" s="184"/>
      <c r="W149" s="179"/>
      <c r="X149" s="430">
        <f t="shared" ca="1" si="36"/>
        <v>44135</v>
      </c>
      <c r="Y149" s="568" t="str">
        <f t="shared" ref="Y149:Y194" ca="1" si="52">IF(Y143="f",T149&amp;". "&amp;" "&amp;R149&amp;" "&amp;U149&amp;" "&amp;$AE$7,T149&amp;". "&amp;U149&amp;" "&amp;R149&amp;", "&amp;$AE$7)</f>
        <v>Sat. November , 2020</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November</v>
      </c>
      <c r="V150" s="184"/>
      <c r="W150" s="179"/>
      <c r="X150" s="430">
        <f t="shared" ref="X150:X194" ca="1" si="55">$AE$8+D150</f>
        <v>44135</v>
      </c>
      <c r="Y150" s="568" t="str">
        <f t="shared" ca="1" si="52"/>
        <v>Sat. November , 2020</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November</v>
      </c>
      <c r="V151" s="184"/>
      <c r="W151" s="179"/>
      <c r="X151" s="430">
        <f t="shared" ca="1" si="55"/>
        <v>44135</v>
      </c>
      <c r="Y151" s="568" t="str">
        <f t="shared" ca="1" si="52"/>
        <v>Sat. November , 2020</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November</v>
      </c>
      <c r="V152" s="184"/>
      <c r="W152" s="179"/>
      <c r="X152" s="430">
        <f t="shared" ca="1" si="55"/>
        <v>44135</v>
      </c>
      <c r="Y152" s="568" t="str">
        <f t="shared" ca="1" si="52"/>
        <v>Sat. November , 2020</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November</v>
      </c>
      <c r="V153" s="184"/>
      <c r="W153" s="179"/>
      <c r="X153" s="430">
        <f t="shared" ca="1" si="55"/>
        <v>44135</v>
      </c>
      <c r="Y153" s="568" t="str">
        <f t="shared" ca="1" si="52"/>
        <v>Sat. November , 2020</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November</v>
      </c>
      <c r="V154" s="184"/>
      <c r="W154" s="179"/>
      <c r="X154" s="430">
        <f t="shared" ca="1" si="55"/>
        <v>44135</v>
      </c>
      <c r="Y154" s="568" t="str">
        <f t="shared" ca="1" si="52"/>
        <v>Sat. November , 2020</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November</v>
      </c>
      <c r="V155" s="184"/>
      <c r="W155" s="179"/>
      <c r="X155" s="430">
        <f t="shared" ca="1" si="55"/>
        <v>44135</v>
      </c>
      <c r="Y155" s="568" t="str">
        <f t="shared" ca="1" si="52"/>
        <v>Sat. November , 2020</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November</v>
      </c>
      <c r="V156" s="184"/>
      <c r="W156" s="179"/>
      <c r="X156" s="430">
        <f t="shared" ca="1" si="55"/>
        <v>44135</v>
      </c>
      <c r="Y156" s="568" t="str">
        <f t="shared" ca="1" si="52"/>
        <v>Sat. November , 2020</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November</v>
      </c>
      <c r="V157" s="184"/>
      <c r="W157" s="179"/>
      <c r="X157" s="430">
        <f t="shared" ca="1" si="55"/>
        <v>44135</v>
      </c>
      <c r="Y157" s="568" t="str">
        <f t="shared" ca="1" si="52"/>
        <v>Sat. November , 2020</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November</v>
      </c>
      <c r="V158" s="184"/>
      <c r="W158" s="179"/>
      <c r="X158" s="430">
        <f t="shared" ca="1" si="55"/>
        <v>44135</v>
      </c>
      <c r="Y158" s="568" t="str">
        <f t="shared" ca="1" si="52"/>
        <v>Sat. November , 2020</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November</v>
      </c>
      <c r="V159" s="184"/>
      <c r="W159" s="179"/>
      <c r="X159" s="430">
        <f t="shared" ca="1" si="55"/>
        <v>44135</v>
      </c>
      <c r="Y159" s="568" t="str">
        <f t="shared" ca="1" si="52"/>
        <v>Sat. November , 2020</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November</v>
      </c>
      <c r="V160" s="184"/>
      <c r="W160" s="179"/>
      <c r="X160" s="430">
        <f t="shared" ca="1" si="55"/>
        <v>44135</v>
      </c>
      <c r="Y160" s="568" t="str">
        <f t="shared" ca="1" si="52"/>
        <v>Sat. November , 2020</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November</v>
      </c>
      <c r="V161" s="184"/>
      <c r="W161" s="179"/>
      <c r="X161" s="430">
        <f t="shared" ca="1" si="55"/>
        <v>44135</v>
      </c>
      <c r="Y161" s="568" t="str">
        <f t="shared" ca="1" si="52"/>
        <v>Sat. November , 2020</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November</v>
      </c>
      <c r="V162" s="184"/>
      <c r="W162" s="179"/>
      <c r="X162" s="430">
        <f t="shared" ca="1" si="55"/>
        <v>44135</v>
      </c>
      <c r="Y162" s="568" t="str">
        <f t="shared" ca="1" si="52"/>
        <v>Sat. November , 2020</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November</v>
      </c>
      <c r="V163" s="184"/>
      <c r="W163" s="179"/>
      <c r="X163" s="430">
        <f t="shared" ca="1" si="55"/>
        <v>44135</v>
      </c>
      <c r="Y163" s="568" t="str">
        <f t="shared" ca="1" si="52"/>
        <v>Sat. November , 2020</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November</v>
      </c>
      <c r="V164" s="184"/>
      <c r="W164" s="179"/>
      <c r="X164" s="430">
        <f t="shared" ca="1" si="55"/>
        <v>44135</v>
      </c>
      <c r="Y164" s="568" t="str">
        <f t="shared" ca="1" si="52"/>
        <v>Sat. November , 2020</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November</v>
      </c>
      <c r="V165" s="184"/>
      <c r="W165" s="179"/>
      <c r="X165" s="430">
        <f t="shared" ca="1" si="55"/>
        <v>44135</v>
      </c>
      <c r="Y165" s="568" t="str">
        <f t="shared" ca="1" si="52"/>
        <v>Sat. November , 2020</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November</v>
      </c>
      <c r="V166" s="184"/>
      <c r="W166" s="179"/>
      <c r="X166" s="430">
        <f t="shared" ca="1" si="55"/>
        <v>44135</v>
      </c>
      <c r="Y166" s="568" t="str">
        <f t="shared" ca="1" si="52"/>
        <v>Sat. November , 2020</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November</v>
      </c>
      <c r="V167" s="184"/>
      <c r="W167" s="179"/>
      <c r="X167" s="430">
        <f t="shared" ca="1" si="55"/>
        <v>44135</v>
      </c>
      <c r="Y167" s="568" t="str">
        <f t="shared" ca="1" si="52"/>
        <v>Sat. November , 2020</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November</v>
      </c>
      <c r="V168" s="184"/>
      <c r="W168" s="179"/>
      <c r="X168" s="430">
        <f t="shared" ca="1" si="55"/>
        <v>44135</v>
      </c>
      <c r="Y168" s="568" t="str">
        <f t="shared" ca="1" si="52"/>
        <v>Sat. November , 2020</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November</v>
      </c>
      <c r="V169" s="184"/>
      <c r="W169" s="179"/>
      <c r="X169" s="430">
        <f t="shared" ca="1" si="55"/>
        <v>44135</v>
      </c>
      <c r="Y169" s="568" t="str">
        <f t="shared" ca="1" si="52"/>
        <v>Sat. November , 2020</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November</v>
      </c>
      <c r="V170" s="184"/>
      <c r="W170" s="179"/>
      <c r="X170" s="430">
        <f t="shared" ca="1" si="55"/>
        <v>44135</v>
      </c>
      <c r="Y170" s="568" t="str">
        <f t="shared" ca="1" si="52"/>
        <v>Sat. November , 2020</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November</v>
      </c>
      <c r="V171" s="184"/>
      <c r="W171" s="179"/>
      <c r="X171" s="430">
        <f t="shared" ca="1" si="55"/>
        <v>44135</v>
      </c>
      <c r="Y171" s="568" t="str">
        <f t="shared" ca="1" si="52"/>
        <v>Sat. November , 2020</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November</v>
      </c>
      <c r="V172" s="184"/>
      <c r="W172" s="179"/>
      <c r="X172" s="430">
        <f t="shared" ca="1" si="55"/>
        <v>44135</v>
      </c>
      <c r="Y172" s="568" t="str">
        <f t="shared" ca="1" si="52"/>
        <v>Sat. November , 2020</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November</v>
      </c>
      <c r="V173" s="184"/>
      <c r="W173" s="179"/>
      <c r="X173" s="430">
        <f t="shared" ca="1" si="55"/>
        <v>44135</v>
      </c>
      <c r="Y173" s="568" t="str">
        <f t="shared" ca="1" si="52"/>
        <v>Sat. November , 2020</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November</v>
      </c>
      <c r="V174" s="184"/>
      <c r="W174" s="179"/>
      <c r="X174" s="430">
        <f t="shared" ca="1" si="55"/>
        <v>44135</v>
      </c>
      <c r="Y174" s="568" t="str">
        <f t="shared" ca="1" si="52"/>
        <v>Sat. November , 2020</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November</v>
      </c>
      <c r="V175" s="184"/>
      <c r="W175" s="179"/>
      <c r="X175" s="430">
        <f t="shared" ca="1" si="55"/>
        <v>44135</v>
      </c>
      <c r="Y175" s="568" t="str">
        <f t="shared" ca="1" si="52"/>
        <v>Sat. November , 2020</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November</v>
      </c>
      <c r="V176" s="184"/>
      <c r="W176" s="179"/>
      <c r="X176" s="430">
        <f t="shared" ca="1" si="55"/>
        <v>44135</v>
      </c>
      <c r="Y176" s="568" t="str">
        <f t="shared" ca="1" si="52"/>
        <v>Sat. November , 2020</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November</v>
      </c>
      <c r="V177" s="184"/>
      <c r="W177" s="179"/>
      <c r="X177" s="430">
        <f t="shared" ca="1" si="55"/>
        <v>44135</v>
      </c>
      <c r="Y177" s="568" t="str">
        <f t="shared" ca="1" si="52"/>
        <v>Sat. November , 2020</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November</v>
      </c>
      <c r="V178" s="184"/>
      <c r="W178" s="179"/>
      <c r="X178" s="430">
        <f t="shared" ca="1" si="55"/>
        <v>44135</v>
      </c>
      <c r="Y178" s="568" t="str">
        <f t="shared" ca="1" si="52"/>
        <v>Sat. November , 2020</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November</v>
      </c>
      <c r="V179" s="184"/>
      <c r="W179" s="179"/>
      <c r="X179" s="430">
        <f t="shared" ca="1" si="55"/>
        <v>44135</v>
      </c>
      <c r="Y179" s="568" t="str">
        <f t="shared" ca="1" si="52"/>
        <v>Sat. November , 2020</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November</v>
      </c>
      <c r="V180" s="184"/>
      <c r="W180" s="179"/>
      <c r="X180" s="430">
        <f t="shared" ca="1" si="55"/>
        <v>44135</v>
      </c>
      <c r="Y180" s="568" t="str">
        <f t="shared" ca="1" si="52"/>
        <v>Sat. November , 2020</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November</v>
      </c>
      <c r="V181" s="184"/>
      <c r="W181" s="179"/>
      <c r="X181" s="430">
        <f t="shared" ca="1" si="55"/>
        <v>44135</v>
      </c>
      <c r="Y181" s="568" t="str">
        <f t="shared" ca="1" si="52"/>
        <v>Sat. November , 2020</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November</v>
      </c>
      <c r="V182" s="184"/>
      <c r="W182" s="179"/>
      <c r="X182" s="430">
        <f t="shared" ca="1" si="55"/>
        <v>44135</v>
      </c>
      <c r="Y182" s="568" t="str">
        <f t="shared" ca="1" si="52"/>
        <v>Sat. November , 2020</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November</v>
      </c>
      <c r="V183" s="184"/>
      <c r="W183" s="179"/>
      <c r="X183" s="430">
        <f t="shared" ca="1" si="55"/>
        <v>44135</v>
      </c>
      <c r="Y183" s="568" t="str">
        <f t="shared" ca="1" si="52"/>
        <v>Sat. November , 2020</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November</v>
      </c>
      <c r="V184" s="184"/>
      <c r="W184" s="179"/>
      <c r="X184" s="430">
        <f t="shared" ca="1" si="55"/>
        <v>44135</v>
      </c>
      <c r="Y184" s="568" t="str">
        <f t="shared" ca="1" si="52"/>
        <v>Sat. November , 2020</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November</v>
      </c>
      <c r="V185" s="184"/>
      <c r="W185" s="179"/>
      <c r="X185" s="430">
        <f t="shared" ca="1" si="55"/>
        <v>44135</v>
      </c>
      <c r="Y185" s="568" t="str">
        <f t="shared" ca="1" si="52"/>
        <v>Sat. November , 2020</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November</v>
      </c>
      <c r="V186" s="184"/>
      <c r="W186" s="179"/>
      <c r="X186" s="430">
        <f t="shared" ca="1" si="55"/>
        <v>44135</v>
      </c>
      <c r="Y186" s="568" t="str">
        <f t="shared" ca="1" si="52"/>
        <v>Sat. November , 2020</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November</v>
      </c>
      <c r="V187" s="184"/>
      <c r="W187" s="179"/>
      <c r="X187" s="430">
        <f t="shared" ca="1" si="55"/>
        <v>44135</v>
      </c>
      <c r="Y187" s="568" t="str">
        <f t="shared" ca="1" si="52"/>
        <v>Sat. November , 2020</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November</v>
      </c>
      <c r="V188" s="184"/>
      <c r="W188" s="179"/>
      <c r="X188" s="430">
        <f t="shared" ca="1" si="55"/>
        <v>44135</v>
      </c>
      <c r="Y188" s="568" t="str">
        <f t="shared" ca="1" si="52"/>
        <v>Sat. November , 2020</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November</v>
      </c>
      <c r="V189" s="184"/>
      <c r="W189" s="179"/>
      <c r="X189" s="430">
        <f t="shared" ca="1" si="55"/>
        <v>44135</v>
      </c>
      <c r="Y189" s="568" t="str">
        <f t="shared" ca="1" si="52"/>
        <v>Sat. November , 2020</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November</v>
      </c>
      <c r="V190" s="184"/>
      <c r="W190" s="179"/>
      <c r="X190" s="430">
        <f t="shared" ca="1" si="55"/>
        <v>44135</v>
      </c>
      <c r="Y190" s="568" t="str">
        <f t="shared" ca="1" si="52"/>
        <v>Sat. November , 2020</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November</v>
      </c>
      <c r="V191" s="184"/>
      <c r="W191" s="179"/>
      <c r="X191" s="430">
        <f t="shared" ca="1" si="55"/>
        <v>44135</v>
      </c>
      <c r="Y191" s="568" t="str">
        <f t="shared" ca="1" si="52"/>
        <v>Sat. November , 2020</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November</v>
      </c>
      <c r="V192" s="184"/>
      <c r="W192" s="179"/>
      <c r="X192" s="430">
        <f t="shared" ca="1" si="55"/>
        <v>44135</v>
      </c>
      <c r="Y192" s="568" t="str">
        <f t="shared" ca="1" si="52"/>
        <v>Sat. November , 2020</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November</v>
      </c>
      <c r="V193" s="184"/>
      <c r="W193" s="179"/>
      <c r="X193" s="430">
        <f t="shared" ca="1" si="55"/>
        <v>44135</v>
      </c>
      <c r="Y193" s="568" t="str">
        <f t="shared" ca="1" si="52"/>
        <v>Sat. November , 2020</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November</v>
      </c>
      <c r="V194" s="184"/>
      <c r="W194" s="179"/>
      <c r="X194" s="430">
        <f t="shared" ca="1" si="55"/>
        <v>44135</v>
      </c>
      <c r="Y194" s="568" t="str">
        <f t="shared" ca="1" si="52"/>
        <v>Sat. November , 2020</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xr:uid="{00000000-0004-0000-0D00-000000000000}"/>
    <hyperlink ref="Q3" r:id="rId2" xr:uid="{00000000-0004-0000-0D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H22" sqref="H22"/>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December,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44165</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December,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December</v>
      </c>
      <c r="V18" s="650" t="str">
        <f ca="1">AE6</f>
        <v>December,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December</v>
      </c>
      <c r="V19" s="650" t="str">
        <f ca="1">U19&amp;" "&amp;Year_four_digits</f>
        <v>December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Tue. December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December</v>
      </c>
      <c r="V20" s="179"/>
      <c r="W20" s="179"/>
      <c r="X20" s="430">
        <f ca="1">$AE$8+D20</f>
        <v>44166</v>
      </c>
      <c r="Y20" s="568" t="str">
        <f ca="1">IF(Y14="f",T20&amp;". "&amp;" "&amp;R20&amp;" "&amp;U20&amp;" "&amp;$AE$7,T20&amp;". "&amp;U20&amp;" "&amp;R20&amp;", "&amp;$AE$7)</f>
        <v>Tue. December 1, 2020</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December</v>
      </c>
      <c r="V21" s="184"/>
      <c r="W21" s="179"/>
      <c r="X21" s="430">
        <f ca="1">$AE$8+D21</f>
        <v>44165</v>
      </c>
      <c r="Y21" s="568" t="str">
        <f t="shared" ref="Y21:Y84" ca="1" si="14">IF(Y15="f",T21&amp;". "&amp;" "&amp;R21&amp;" "&amp;U21&amp;" "&amp;$AE$7,T21&amp;". "&amp;U21&amp;" "&amp;R21&amp;", "&amp;$AE$7)</f>
        <v>Mon. December , 2020</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December</v>
      </c>
      <c r="V22" s="184"/>
      <c r="W22" s="179"/>
      <c r="X22" s="430">
        <f t="shared" ref="X22:X85" ca="1" si="17">$AE$8+D22</f>
        <v>44165</v>
      </c>
      <c r="Y22" s="568" t="str">
        <f t="shared" ca="1" si="14"/>
        <v>Mon. December , 2020</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December</v>
      </c>
      <c r="V23" s="184"/>
      <c r="W23" s="179"/>
      <c r="X23" s="430">
        <f t="shared" ca="1" si="17"/>
        <v>44165</v>
      </c>
      <c r="Y23" s="568" t="str">
        <f t="shared" ca="1" si="14"/>
        <v>Mon. December , 2020</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December</v>
      </c>
      <c r="V24" s="184"/>
      <c r="W24" s="179"/>
      <c r="X24" s="430">
        <f t="shared" ca="1" si="17"/>
        <v>44165</v>
      </c>
      <c r="Y24" s="568" t="str">
        <f t="shared" ca="1" si="14"/>
        <v>Mon. December , 2020</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December</v>
      </c>
      <c r="V25" s="184"/>
      <c r="W25" s="179"/>
      <c r="X25" s="430">
        <f t="shared" ca="1" si="17"/>
        <v>44165</v>
      </c>
      <c r="Y25" s="568" t="str">
        <f t="shared" ca="1" si="14"/>
        <v>Mon. December , 2020</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December</v>
      </c>
      <c r="V26" s="184"/>
      <c r="W26" s="179"/>
      <c r="X26" s="430">
        <f t="shared" ca="1" si="17"/>
        <v>44165</v>
      </c>
      <c r="Y26" s="568" t="str">
        <f t="shared" ca="1" si="14"/>
        <v>Mon. December , 2020</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December</v>
      </c>
      <c r="V27" s="184"/>
      <c r="W27" s="179"/>
      <c r="X27" s="430">
        <f t="shared" ca="1" si="17"/>
        <v>44165</v>
      </c>
      <c r="Y27" s="568" t="str">
        <f t="shared" ca="1" si="14"/>
        <v>Mon. December , 2020</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December</v>
      </c>
      <c r="V28" s="184"/>
      <c r="W28" s="179"/>
      <c r="X28" s="430">
        <f t="shared" ca="1" si="17"/>
        <v>44165</v>
      </c>
      <c r="Y28" s="568" t="str">
        <f t="shared" ca="1" si="14"/>
        <v>Mon. December , 2020</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December</v>
      </c>
      <c r="V29" s="184"/>
      <c r="W29" s="179"/>
      <c r="X29" s="430">
        <f t="shared" ca="1" si="17"/>
        <v>44165</v>
      </c>
      <c r="Y29" s="568" t="str">
        <f t="shared" ca="1" si="14"/>
        <v>Mon. December , 2020</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December</v>
      </c>
      <c r="V30" s="184"/>
      <c r="W30" s="179"/>
      <c r="X30" s="430">
        <f t="shared" ca="1" si="17"/>
        <v>44165</v>
      </c>
      <c r="Y30" s="568" t="str">
        <f t="shared" ca="1" si="14"/>
        <v>Mon. December , 2020</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December</v>
      </c>
      <c r="V31" s="184"/>
      <c r="W31" s="179"/>
      <c r="X31" s="430">
        <f t="shared" ca="1" si="17"/>
        <v>44165</v>
      </c>
      <c r="Y31" s="568" t="str">
        <f t="shared" ca="1" si="14"/>
        <v>Mon. December , 2020</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December</v>
      </c>
      <c r="V32" s="184"/>
      <c r="W32" s="179"/>
      <c r="X32" s="430">
        <f t="shared" ca="1" si="17"/>
        <v>44165</v>
      </c>
      <c r="Y32" s="568" t="str">
        <f t="shared" ca="1" si="14"/>
        <v>Mon. December , 2020</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December</v>
      </c>
      <c r="V33" s="184"/>
      <c r="W33" s="179"/>
      <c r="X33" s="430">
        <f t="shared" ca="1" si="17"/>
        <v>44165</v>
      </c>
      <c r="Y33" s="568" t="str">
        <f t="shared" ca="1" si="14"/>
        <v>Mon. December , 2020</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December</v>
      </c>
      <c r="V34" s="184"/>
      <c r="W34" s="179"/>
      <c r="X34" s="430">
        <f t="shared" ca="1" si="17"/>
        <v>44165</v>
      </c>
      <c r="Y34" s="568" t="str">
        <f t="shared" ca="1" si="14"/>
        <v>Mon. December , 2020</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December</v>
      </c>
      <c r="V35" s="184"/>
      <c r="W35" s="179"/>
      <c r="X35" s="430">
        <f t="shared" ca="1" si="17"/>
        <v>44165</v>
      </c>
      <c r="Y35" s="568" t="str">
        <f t="shared" ca="1" si="14"/>
        <v>Mon. December , 2020</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December</v>
      </c>
      <c r="V36" s="184"/>
      <c r="W36" s="179"/>
      <c r="X36" s="430">
        <f t="shared" ca="1" si="17"/>
        <v>44165</v>
      </c>
      <c r="Y36" s="568" t="str">
        <f t="shared" ca="1" si="14"/>
        <v>Mon. December , 2020</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December</v>
      </c>
      <c r="V37" s="184"/>
      <c r="W37" s="179"/>
      <c r="X37" s="430">
        <f t="shared" ca="1" si="17"/>
        <v>44165</v>
      </c>
      <c r="Y37" s="568" t="str">
        <f t="shared" ca="1" si="14"/>
        <v>Mon. December , 2020</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December</v>
      </c>
      <c r="V38" s="184"/>
      <c r="W38" s="179"/>
      <c r="X38" s="430">
        <f t="shared" ca="1" si="17"/>
        <v>44165</v>
      </c>
      <c r="Y38" s="568" t="str">
        <f t="shared" ca="1" si="14"/>
        <v>Mon. December , 2020</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December</v>
      </c>
      <c r="V39" s="184"/>
      <c r="W39" s="179"/>
      <c r="X39" s="430">
        <f t="shared" ca="1" si="17"/>
        <v>44165</v>
      </c>
      <c r="Y39" s="568" t="str">
        <f t="shared" ca="1" si="14"/>
        <v>Mon. December , 2020</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December</v>
      </c>
      <c r="V40" s="184"/>
      <c r="W40" s="179"/>
      <c r="X40" s="430">
        <f t="shared" ca="1" si="17"/>
        <v>44165</v>
      </c>
      <c r="Y40" s="568" t="str">
        <f t="shared" ca="1" si="14"/>
        <v>Mon. December , 2020</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December</v>
      </c>
      <c r="V41" s="184"/>
      <c r="W41" s="179"/>
      <c r="X41" s="430">
        <f t="shared" ca="1" si="17"/>
        <v>44165</v>
      </c>
      <c r="Y41" s="568" t="str">
        <f t="shared" ca="1" si="14"/>
        <v>Mon. December , 2020</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December</v>
      </c>
      <c r="V42" s="184"/>
      <c r="W42" s="179"/>
      <c r="X42" s="430">
        <f t="shared" ca="1" si="17"/>
        <v>44165</v>
      </c>
      <c r="Y42" s="568" t="str">
        <f t="shared" ca="1" si="14"/>
        <v>Mon. December , 2020</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December</v>
      </c>
      <c r="V43" s="184"/>
      <c r="W43" s="179"/>
      <c r="X43" s="430">
        <f t="shared" ca="1" si="17"/>
        <v>44165</v>
      </c>
      <c r="Y43" s="568" t="str">
        <f t="shared" ca="1" si="14"/>
        <v>Mon. December , 2020</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December</v>
      </c>
      <c r="V44" s="184"/>
      <c r="W44" s="179"/>
      <c r="X44" s="430">
        <f t="shared" ca="1" si="17"/>
        <v>44165</v>
      </c>
      <c r="Y44" s="568" t="str">
        <f t="shared" ca="1" si="14"/>
        <v>Mon. December , 2020</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December</v>
      </c>
      <c r="V45" s="184"/>
      <c r="W45" s="179"/>
      <c r="X45" s="430">
        <f t="shared" ca="1" si="17"/>
        <v>44165</v>
      </c>
      <c r="Y45" s="568" t="str">
        <f t="shared" ca="1" si="14"/>
        <v>Mon. December , 2020</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December</v>
      </c>
      <c r="V46" s="184"/>
      <c r="W46" s="179"/>
      <c r="X46" s="430">
        <f t="shared" ca="1" si="17"/>
        <v>44165</v>
      </c>
      <c r="Y46" s="568" t="str">
        <f t="shared" ca="1" si="14"/>
        <v>Mon. December , 2020</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December</v>
      </c>
      <c r="V47" s="184"/>
      <c r="W47" s="179"/>
      <c r="X47" s="430">
        <f t="shared" ca="1" si="17"/>
        <v>44165</v>
      </c>
      <c r="Y47" s="568" t="str">
        <f t="shared" ca="1" si="14"/>
        <v>Mon. December , 2020</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December</v>
      </c>
      <c r="V48" s="184"/>
      <c r="W48" s="179"/>
      <c r="X48" s="430">
        <f t="shared" ca="1" si="17"/>
        <v>44165</v>
      </c>
      <c r="Y48" s="568" t="str">
        <f t="shared" ca="1" si="14"/>
        <v>Mon. December , 2020</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December</v>
      </c>
      <c r="V49" s="184"/>
      <c r="W49" s="179"/>
      <c r="X49" s="430">
        <f t="shared" ca="1" si="17"/>
        <v>44165</v>
      </c>
      <c r="Y49" s="568" t="str">
        <f t="shared" ca="1" si="14"/>
        <v>Mon. December , 2020</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December</v>
      </c>
      <c r="V50" s="184"/>
      <c r="W50" s="179"/>
      <c r="X50" s="430">
        <f t="shared" ca="1" si="17"/>
        <v>44165</v>
      </c>
      <c r="Y50" s="568" t="str">
        <f t="shared" ca="1" si="14"/>
        <v>Mon. December , 2020</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December</v>
      </c>
      <c r="V51" s="184"/>
      <c r="W51" s="179"/>
      <c r="X51" s="430">
        <f t="shared" ca="1" si="17"/>
        <v>44165</v>
      </c>
      <c r="Y51" s="568" t="str">
        <f t="shared" ca="1" si="14"/>
        <v>Mon. December , 2020</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December</v>
      </c>
      <c r="V52" s="184"/>
      <c r="W52" s="179"/>
      <c r="X52" s="430">
        <f t="shared" ca="1" si="17"/>
        <v>44165</v>
      </c>
      <c r="Y52" s="568" t="str">
        <f t="shared" ca="1" si="14"/>
        <v>Mon. December , 2020</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December</v>
      </c>
      <c r="V53" s="184"/>
      <c r="W53" s="179"/>
      <c r="X53" s="430">
        <f t="shared" ca="1" si="17"/>
        <v>44165</v>
      </c>
      <c r="Y53" s="568" t="str">
        <f t="shared" ca="1" si="14"/>
        <v>Mon. December , 2020</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December</v>
      </c>
      <c r="V54" s="184"/>
      <c r="W54" s="179"/>
      <c r="X54" s="430">
        <f t="shared" ca="1" si="17"/>
        <v>44165</v>
      </c>
      <c r="Y54" s="568" t="str">
        <f t="shared" ca="1" si="14"/>
        <v>Mon. December , 2020</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December</v>
      </c>
      <c r="V55" s="184"/>
      <c r="W55" s="179"/>
      <c r="X55" s="430">
        <f t="shared" ca="1" si="17"/>
        <v>44165</v>
      </c>
      <c r="Y55" s="568" t="str">
        <f t="shared" ca="1" si="14"/>
        <v>Mon. December , 2020</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December</v>
      </c>
      <c r="V56" s="184"/>
      <c r="W56" s="179"/>
      <c r="X56" s="430">
        <f t="shared" ca="1" si="17"/>
        <v>44165</v>
      </c>
      <c r="Y56" s="568" t="str">
        <f t="shared" ca="1" si="14"/>
        <v>Mon. December , 2020</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December</v>
      </c>
      <c r="V57" s="184"/>
      <c r="W57" s="179"/>
      <c r="X57" s="430">
        <f t="shared" ca="1" si="17"/>
        <v>44165</v>
      </c>
      <c r="Y57" s="568" t="str">
        <f t="shared" ca="1" si="14"/>
        <v>Mon. December , 2020</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December</v>
      </c>
      <c r="V58" s="184"/>
      <c r="W58" s="179"/>
      <c r="X58" s="430">
        <f t="shared" ca="1" si="17"/>
        <v>44165</v>
      </c>
      <c r="Y58" s="568" t="str">
        <f t="shared" ca="1" si="14"/>
        <v>Mon. December , 2020</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December</v>
      </c>
      <c r="V59" s="184"/>
      <c r="W59" s="179"/>
      <c r="X59" s="430">
        <f t="shared" ca="1" si="17"/>
        <v>44165</v>
      </c>
      <c r="Y59" s="568" t="str">
        <f t="shared" ca="1" si="14"/>
        <v>Mon. December , 2020</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December</v>
      </c>
      <c r="V60" s="184"/>
      <c r="W60" s="179"/>
      <c r="X60" s="430">
        <f t="shared" ca="1" si="17"/>
        <v>44165</v>
      </c>
      <c r="Y60" s="568" t="str">
        <f t="shared" ca="1" si="14"/>
        <v>Mon. December , 2020</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December</v>
      </c>
      <c r="V61" s="184"/>
      <c r="W61" s="179"/>
      <c r="X61" s="430">
        <f t="shared" ca="1" si="17"/>
        <v>44165</v>
      </c>
      <c r="Y61" s="568" t="str">
        <f t="shared" ca="1" si="14"/>
        <v>Mon. December , 2020</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December</v>
      </c>
      <c r="V62" s="184"/>
      <c r="W62" s="179"/>
      <c r="X62" s="430">
        <f t="shared" ca="1" si="17"/>
        <v>44165</v>
      </c>
      <c r="Y62" s="568" t="str">
        <f t="shared" ca="1" si="14"/>
        <v>Mon. December , 2020</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December</v>
      </c>
      <c r="V63" s="184"/>
      <c r="W63" s="179"/>
      <c r="X63" s="430">
        <f t="shared" ca="1" si="17"/>
        <v>44165</v>
      </c>
      <c r="Y63" s="568" t="str">
        <f t="shared" ca="1" si="14"/>
        <v>Mon. December , 2020</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December</v>
      </c>
      <c r="V64" s="184"/>
      <c r="W64" s="179"/>
      <c r="X64" s="430">
        <f t="shared" ca="1" si="17"/>
        <v>44165</v>
      </c>
      <c r="Y64" s="568" t="str">
        <f t="shared" ca="1" si="14"/>
        <v>Mon. December , 2020</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December</v>
      </c>
      <c r="V65" s="184"/>
      <c r="W65" s="179"/>
      <c r="X65" s="430">
        <f t="shared" ca="1" si="17"/>
        <v>44165</v>
      </c>
      <c r="Y65" s="568" t="str">
        <f t="shared" ca="1" si="14"/>
        <v>Mon. December , 2020</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December</v>
      </c>
      <c r="V66" s="184"/>
      <c r="W66" s="179"/>
      <c r="X66" s="430">
        <f t="shared" ca="1" si="17"/>
        <v>44165</v>
      </c>
      <c r="Y66" s="568" t="str">
        <f t="shared" ca="1" si="14"/>
        <v>Mon. December , 2020</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December</v>
      </c>
      <c r="V67" s="184"/>
      <c r="W67" s="179"/>
      <c r="X67" s="430">
        <f t="shared" ca="1" si="17"/>
        <v>44165</v>
      </c>
      <c r="Y67" s="568" t="str">
        <f t="shared" ca="1" si="14"/>
        <v>Mon. December , 2020</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December</v>
      </c>
      <c r="V68" s="184"/>
      <c r="W68" s="179"/>
      <c r="X68" s="430">
        <f t="shared" ca="1" si="17"/>
        <v>44165</v>
      </c>
      <c r="Y68" s="568" t="str">
        <f t="shared" ca="1" si="14"/>
        <v>Mon. December , 2020</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December</v>
      </c>
      <c r="V69" s="184"/>
      <c r="W69" s="179"/>
      <c r="X69" s="430">
        <f t="shared" ca="1" si="17"/>
        <v>44165</v>
      </c>
      <c r="Y69" s="568" t="str">
        <f t="shared" ca="1" si="14"/>
        <v>Mon. December , 2020</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December</v>
      </c>
      <c r="V70" s="184"/>
      <c r="W70" s="179"/>
      <c r="X70" s="430">
        <f t="shared" ca="1" si="17"/>
        <v>44165</v>
      </c>
      <c r="Y70" s="568" t="str">
        <f t="shared" ca="1" si="14"/>
        <v>Mon. December , 2020</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December</v>
      </c>
      <c r="V71" s="184"/>
      <c r="W71" s="179"/>
      <c r="X71" s="430">
        <f t="shared" ca="1" si="17"/>
        <v>44165</v>
      </c>
      <c r="Y71" s="568" t="str">
        <f t="shared" ca="1" si="14"/>
        <v>Mon. December , 2020</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December</v>
      </c>
      <c r="V72" s="184"/>
      <c r="W72" s="179"/>
      <c r="X72" s="430">
        <f t="shared" ca="1" si="17"/>
        <v>44165</v>
      </c>
      <c r="Y72" s="568" t="str">
        <f t="shared" ca="1" si="14"/>
        <v>Mon. December , 2020</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December</v>
      </c>
      <c r="V73" s="184"/>
      <c r="W73" s="179"/>
      <c r="X73" s="430">
        <f t="shared" ca="1" si="17"/>
        <v>44165</v>
      </c>
      <c r="Y73" s="568" t="str">
        <f t="shared" ca="1" si="14"/>
        <v>Mon. December , 2020</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December</v>
      </c>
      <c r="V74" s="184"/>
      <c r="W74" s="179"/>
      <c r="X74" s="430">
        <f t="shared" ca="1" si="17"/>
        <v>44165</v>
      </c>
      <c r="Y74" s="568" t="str">
        <f t="shared" ca="1" si="14"/>
        <v>Mon. December , 2020</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December</v>
      </c>
      <c r="V75" s="184"/>
      <c r="W75" s="179"/>
      <c r="X75" s="430">
        <f t="shared" ca="1" si="17"/>
        <v>44165</v>
      </c>
      <c r="Y75" s="568" t="str">
        <f t="shared" ca="1" si="14"/>
        <v>Mon. December , 2020</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December</v>
      </c>
      <c r="V76" s="184"/>
      <c r="W76" s="179"/>
      <c r="X76" s="430">
        <f t="shared" ca="1" si="17"/>
        <v>44165</v>
      </c>
      <c r="Y76" s="568" t="str">
        <f t="shared" ca="1" si="14"/>
        <v>Mon. December , 2020</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December</v>
      </c>
      <c r="V77" s="184"/>
      <c r="W77" s="179"/>
      <c r="X77" s="430">
        <f t="shared" ca="1" si="17"/>
        <v>44165</v>
      </c>
      <c r="Y77" s="568" t="str">
        <f t="shared" ca="1" si="14"/>
        <v>Mon. December , 2020</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December</v>
      </c>
      <c r="V78" s="184"/>
      <c r="W78" s="179"/>
      <c r="X78" s="430">
        <f t="shared" ca="1" si="17"/>
        <v>44165</v>
      </c>
      <c r="Y78" s="568" t="str">
        <f t="shared" ca="1" si="14"/>
        <v>Mon. December , 2020</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December</v>
      </c>
      <c r="V79" s="184"/>
      <c r="W79" s="179"/>
      <c r="X79" s="430">
        <f t="shared" ca="1" si="17"/>
        <v>44165</v>
      </c>
      <c r="Y79" s="568" t="str">
        <f t="shared" ca="1" si="14"/>
        <v>Mon. December , 2020</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December</v>
      </c>
      <c r="V80" s="184"/>
      <c r="W80" s="179"/>
      <c r="X80" s="430">
        <f t="shared" ca="1" si="17"/>
        <v>44165</v>
      </c>
      <c r="Y80" s="568" t="str">
        <f t="shared" ca="1" si="14"/>
        <v>Mon. December , 2020</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December</v>
      </c>
      <c r="V81" s="184"/>
      <c r="W81" s="179"/>
      <c r="X81" s="430">
        <f t="shared" ca="1" si="17"/>
        <v>44165</v>
      </c>
      <c r="Y81" s="568" t="str">
        <f t="shared" ca="1" si="14"/>
        <v>Mon. December , 2020</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December</v>
      </c>
      <c r="V82" s="184"/>
      <c r="W82" s="179"/>
      <c r="X82" s="430">
        <f t="shared" ca="1" si="17"/>
        <v>44165</v>
      </c>
      <c r="Y82" s="568" t="str">
        <f t="shared" ca="1" si="14"/>
        <v>Mon. December , 2020</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December</v>
      </c>
      <c r="V83" s="184"/>
      <c r="W83" s="179"/>
      <c r="X83" s="430">
        <f t="shared" ca="1" si="17"/>
        <v>44165</v>
      </c>
      <c r="Y83" s="568" t="str">
        <f t="shared" ca="1" si="14"/>
        <v>Mon. December , 2020</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December</v>
      </c>
      <c r="V84" s="184"/>
      <c r="W84" s="179"/>
      <c r="X84" s="430">
        <f t="shared" ca="1" si="17"/>
        <v>44165</v>
      </c>
      <c r="Y84" s="568" t="str">
        <f t="shared" ca="1" si="14"/>
        <v>Mon. December , 2020</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December</v>
      </c>
      <c r="V85" s="184"/>
      <c r="W85" s="179"/>
      <c r="X85" s="430">
        <f t="shared" ca="1" si="17"/>
        <v>44165</v>
      </c>
      <c r="Y85" s="568" t="str">
        <f t="shared" ref="Y85:Y148" ca="1" si="33">IF(Y79="f",T85&amp;". "&amp;" "&amp;R85&amp;" "&amp;U85&amp;" "&amp;$AE$7,T85&amp;". "&amp;U85&amp;" "&amp;R85&amp;", "&amp;$AE$7)</f>
        <v>Mon. December , 2020</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December</v>
      </c>
      <c r="V86" s="184"/>
      <c r="W86" s="179"/>
      <c r="X86" s="430">
        <f t="shared" ref="X86:X149" ca="1" si="36">$AE$8+D86</f>
        <v>44165</v>
      </c>
      <c r="Y86" s="568" t="str">
        <f t="shared" ca="1" si="33"/>
        <v>Mon. December , 2020</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December</v>
      </c>
      <c r="V87" s="184"/>
      <c r="W87" s="179"/>
      <c r="X87" s="430">
        <f t="shared" ca="1" si="36"/>
        <v>44165</v>
      </c>
      <c r="Y87" s="568" t="str">
        <f t="shared" ca="1" si="33"/>
        <v>Mon. December , 2020</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December</v>
      </c>
      <c r="V88" s="184"/>
      <c r="W88" s="179"/>
      <c r="X88" s="430">
        <f t="shared" ca="1" si="36"/>
        <v>44165</v>
      </c>
      <c r="Y88" s="568" t="str">
        <f t="shared" ca="1" si="33"/>
        <v>Mon. December , 2020</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December</v>
      </c>
      <c r="V89" s="184"/>
      <c r="W89" s="179"/>
      <c r="X89" s="430">
        <f t="shared" ca="1" si="36"/>
        <v>44165</v>
      </c>
      <c r="Y89" s="568" t="str">
        <f t="shared" ca="1" si="33"/>
        <v>Mon. December , 2020</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December</v>
      </c>
      <c r="V90" s="184"/>
      <c r="W90" s="179"/>
      <c r="X90" s="430">
        <f t="shared" ca="1" si="36"/>
        <v>44165</v>
      </c>
      <c r="Y90" s="568" t="str">
        <f t="shared" ca="1" si="33"/>
        <v>Mon. December , 2020</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December</v>
      </c>
      <c r="V91" s="184"/>
      <c r="W91" s="179"/>
      <c r="X91" s="430">
        <f t="shared" ca="1" si="36"/>
        <v>44165</v>
      </c>
      <c r="Y91" s="568" t="str">
        <f t="shared" ca="1" si="33"/>
        <v>Mon. December , 2020</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December</v>
      </c>
      <c r="V92" s="184"/>
      <c r="W92" s="179"/>
      <c r="X92" s="430">
        <f t="shared" ca="1" si="36"/>
        <v>44165</v>
      </c>
      <c r="Y92" s="568" t="str">
        <f t="shared" ca="1" si="33"/>
        <v>Mon. December , 2020</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December</v>
      </c>
      <c r="V93" s="184"/>
      <c r="W93" s="179"/>
      <c r="X93" s="430">
        <f t="shared" ca="1" si="36"/>
        <v>44165</v>
      </c>
      <c r="Y93" s="568" t="str">
        <f t="shared" ca="1" si="33"/>
        <v>Mon. December , 2020</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December</v>
      </c>
      <c r="V94" s="184"/>
      <c r="W94" s="179"/>
      <c r="X94" s="430">
        <f t="shared" ca="1" si="36"/>
        <v>44165</v>
      </c>
      <c r="Y94" s="568" t="str">
        <f t="shared" ca="1" si="33"/>
        <v>Mon. December , 2020</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December</v>
      </c>
      <c r="V95" s="184"/>
      <c r="W95" s="179"/>
      <c r="X95" s="430">
        <f t="shared" ca="1" si="36"/>
        <v>44165</v>
      </c>
      <c r="Y95" s="568" t="str">
        <f t="shared" ca="1" si="33"/>
        <v>Mon. December , 2020</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December</v>
      </c>
      <c r="V96" s="184"/>
      <c r="W96" s="179"/>
      <c r="X96" s="430">
        <f t="shared" ca="1" si="36"/>
        <v>44165</v>
      </c>
      <c r="Y96" s="568" t="str">
        <f t="shared" ca="1" si="33"/>
        <v>Mon. December , 2020</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December</v>
      </c>
      <c r="V97" s="184"/>
      <c r="W97" s="179"/>
      <c r="X97" s="430">
        <f t="shared" ca="1" si="36"/>
        <v>44165</v>
      </c>
      <c r="Y97" s="568" t="str">
        <f t="shared" ca="1" si="33"/>
        <v>Mon. December , 2020</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December</v>
      </c>
      <c r="V98" s="184"/>
      <c r="W98" s="179"/>
      <c r="X98" s="430">
        <f t="shared" ca="1" si="36"/>
        <v>44165</v>
      </c>
      <c r="Y98" s="568" t="str">
        <f t="shared" ca="1" si="33"/>
        <v>Mon. December , 2020</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December</v>
      </c>
      <c r="V99" s="184"/>
      <c r="W99" s="179"/>
      <c r="X99" s="430">
        <f t="shared" ca="1" si="36"/>
        <v>44165</v>
      </c>
      <c r="Y99" s="568" t="str">
        <f t="shared" ca="1" si="33"/>
        <v>Mon. December , 2020</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December</v>
      </c>
      <c r="V100" s="184"/>
      <c r="W100" s="179"/>
      <c r="X100" s="430">
        <f t="shared" ca="1" si="36"/>
        <v>44165</v>
      </c>
      <c r="Y100" s="568" t="str">
        <f t="shared" ca="1" si="33"/>
        <v>Mon. December , 2020</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December</v>
      </c>
      <c r="V101" s="184"/>
      <c r="W101" s="179"/>
      <c r="X101" s="430">
        <f t="shared" ca="1" si="36"/>
        <v>44165</v>
      </c>
      <c r="Y101" s="568" t="str">
        <f t="shared" ca="1" si="33"/>
        <v>Mon. December , 2020</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December</v>
      </c>
      <c r="V102" s="184"/>
      <c r="W102" s="179"/>
      <c r="X102" s="430">
        <f t="shared" ca="1" si="36"/>
        <v>44165</v>
      </c>
      <c r="Y102" s="568" t="str">
        <f t="shared" ca="1" si="33"/>
        <v>Mon. December , 2020</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December</v>
      </c>
      <c r="V103" s="184"/>
      <c r="W103" s="179"/>
      <c r="X103" s="430">
        <f t="shared" ca="1" si="36"/>
        <v>44165</v>
      </c>
      <c r="Y103" s="568" t="str">
        <f t="shared" ca="1" si="33"/>
        <v>Mon. December , 2020</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December</v>
      </c>
      <c r="V104" s="184"/>
      <c r="W104" s="179"/>
      <c r="X104" s="430">
        <f t="shared" ca="1" si="36"/>
        <v>44165</v>
      </c>
      <c r="Y104" s="568" t="str">
        <f t="shared" ca="1" si="33"/>
        <v>Mon. December , 2020</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December</v>
      </c>
      <c r="V105" s="184"/>
      <c r="W105" s="179"/>
      <c r="X105" s="430">
        <f t="shared" ca="1" si="36"/>
        <v>44165</v>
      </c>
      <c r="Y105" s="568" t="str">
        <f t="shared" ca="1" si="33"/>
        <v>Mon. December , 2020</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December</v>
      </c>
      <c r="V106" s="184"/>
      <c r="W106" s="179"/>
      <c r="X106" s="430">
        <f t="shared" ca="1" si="36"/>
        <v>44165</v>
      </c>
      <c r="Y106" s="568" t="str">
        <f t="shared" ca="1" si="33"/>
        <v>Mon. December , 2020</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December</v>
      </c>
      <c r="V107" s="184"/>
      <c r="W107" s="179"/>
      <c r="X107" s="430">
        <f t="shared" ca="1" si="36"/>
        <v>44165</v>
      </c>
      <c r="Y107" s="568" t="str">
        <f t="shared" ca="1" si="33"/>
        <v>Mon. December , 2020</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December</v>
      </c>
      <c r="V108" s="184"/>
      <c r="W108" s="179"/>
      <c r="X108" s="430">
        <f t="shared" ca="1" si="36"/>
        <v>44165</v>
      </c>
      <c r="Y108" s="568" t="str">
        <f t="shared" ca="1" si="33"/>
        <v>Mon. December , 2020</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December</v>
      </c>
      <c r="V109" s="184"/>
      <c r="W109" s="179"/>
      <c r="X109" s="430">
        <f t="shared" ca="1" si="36"/>
        <v>44165</v>
      </c>
      <c r="Y109" s="568" t="str">
        <f t="shared" ca="1" si="33"/>
        <v>Mon. December , 2020</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December</v>
      </c>
      <c r="V110" s="184"/>
      <c r="W110" s="179"/>
      <c r="X110" s="430">
        <f t="shared" ca="1" si="36"/>
        <v>44165</v>
      </c>
      <c r="Y110" s="568" t="str">
        <f t="shared" ca="1" si="33"/>
        <v>Mon. December , 2020</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December</v>
      </c>
      <c r="V111" s="184"/>
      <c r="W111" s="179"/>
      <c r="X111" s="430">
        <f t="shared" ca="1" si="36"/>
        <v>44165</v>
      </c>
      <c r="Y111" s="568" t="str">
        <f t="shared" ca="1" si="33"/>
        <v>Mon. December , 2020</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December</v>
      </c>
      <c r="V112" s="184"/>
      <c r="W112" s="179"/>
      <c r="X112" s="430">
        <f t="shared" ca="1" si="36"/>
        <v>44165</v>
      </c>
      <c r="Y112" s="568" t="str">
        <f t="shared" ca="1" si="33"/>
        <v>Mon. December , 2020</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December</v>
      </c>
      <c r="V113" s="184"/>
      <c r="W113" s="179"/>
      <c r="X113" s="430">
        <f t="shared" ca="1" si="36"/>
        <v>44165</v>
      </c>
      <c r="Y113" s="568" t="str">
        <f t="shared" ca="1" si="33"/>
        <v>Mon. December , 2020</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December</v>
      </c>
      <c r="V114" s="184"/>
      <c r="W114" s="179"/>
      <c r="X114" s="430">
        <f t="shared" ca="1" si="36"/>
        <v>44165</v>
      </c>
      <c r="Y114" s="568" t="str">
        <f t="shared" ca="1" si="33"/>
        <v>Mon. December , 2020</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December</v>
      </c>
      <c r="V115" s="184"/>
      <c r="W115" s="179"/>
      <c r="X115" s="430">
        <f t="shared" ca="1" si="36"/>
        <v>44165</v>
      </c>
      <c r="Y115" s="568" t="str">
        <f t="shared" ca="1" si="33"/>
        <v>Mon. December , 2020</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December</v>
      </c>
      <c r="V116" s="184"/>
      <c r="W116" s="179"/>
      <c r="X116" s="430">
        <f t="shared" ca="1" si="36"/>
        <v>44165</v>
      </c>
      <c r="Y116" s="568" t="str">
        <f t="shared" ca="1" si="33"/>
        <v>Mon. December , 2020</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December</v>
      </c>
      <c r="V117" s="184"/>
      <c r="W117" s="179"/>
      <c r="X117" s="430">
        <f t="shared" ca="1" si="36"/>
        <v>44165</v>
      </c>
      <c r="Y117" s="568" t="str">
        <f t="shared" ca="1" si="33"/>
        <v>Mon. December , 2020</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December</v>
      </c>
      <c r="V118" s="184"/>
      <c r="W118" s="179"/>
      <c r="X118" s="430">
        <f t="shared" ca="1" si="36"/>
        <v>44165</v>
      </c>
      <c r="Y118" s="568" t="str">
        <f t="shared" ca="1" si="33"/>
        <v>Mon. December , 2020</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December</v>
      </c>
      <c r="V119" s="184"/>
      <c r="W119" s="179"/>
      <c r="X119" s="430">
        <f t="shared" ca="1" si="36"/>
        <v>44165</v>
      </c>
      <c r="Y119" s="568" t="str">
        <f t="shared" ca="1" si="33"/>
        <v>Mon. December , 2020</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December</v>
      </c>
      <c r="V120" s="184"/>
      <c r="W120" s="179"/>
      <c r="X120" s="430">
        <f t="shared" ca="1" si="36"/>
        <v>44165</v>
      </c>
      <c r="Y120" s="568" t="str">
        <f t="shared" ca="1" si="33"/>
        <v>Mon. December , 2020</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December</v>
      </c>
      <c r="V121" s="184"/>
      <c r="W121" s="179"/>
      <c r="X121" s="430">
        <f t="shared" ca="1" si="36"/>
        <v>44165</v>
      </c>
      <c r="Y121" s="568" t="str">
        <f t="shared" ca="1" si="33"/>
        <v>Mon. December , 2020</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December</v>
      </c>
      <c r="V122" s="184"/>
      <c r="W122" s="179"/>
      <c r="X122" s="430">
        <f t="shared" ca="1" si="36"/>
        <v>44165</v>
      </c>
      <c r="Y122" s="568" t="str">
        <f t="shared" ca="1" si="33"/>
        <v>Mon. December , 2020</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December</v>
      </c>
      <c r="V123" s="184"/>
      <c r="W123" s="179"/>
      <c r="X123" s="430">
        <f t="shared" ca="1" si="36"/>
        <v>44165</v>
      </c>
      <c r="Y123" s="568" t="str">
        <f t="shared" ca="1" si="33"/>
        <v>Mon. December , 2020</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December</v>
      </c>
      <c r="V124" s="184"/>
      <c r="W124" s="179"/>
      <c r="X124" s="430">
        <f t="shared" ca="1" si="36"/>
        <v>44165</v>
      </c>
      <c r="Y124" s="568" t="str">
        <f t="shared" ca="1" si="33"/>
        <v>Mon. December , 2020</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December</v>
      </c>
      <c r="V125" s="184"/>
      <c r="W125" s="179"/>
      <c r="X125" s="430">
        <f t="shared" ca="1" si="36"/>
        <v>44165</v>
      </c>
      <c r="Y125" s="568" t="str">
        <f t="shared" ca="1" si="33"/>
        <v>Mon. December , 2020</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December</v>
      </c>
      <c r="V126" s="184"/>
      <c r="W126" s="179"/>
      <c r="X126" s="430">
        <f t="shared" ca="1" si="36"/>
        <v>44165</v>
      </c>
      <c r="Y126" s="568" t="str">
        <f t="shared" ca="1" si="33"/>
        <v>Mon. December , 2020</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December</v>
      </c>
      <c r="V127" s="184"/>
      <c r="W127" s="179"/>
      <c r="X127" s="430">
        <f t="shared" ca="1" si="36"/>
        <v>44165</v>
      </c>
      <c r="Y127" s="568" t="str">
        <f t="shared" ca="1" si="33"/>
        <v>Mon. December , 2020</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December</v>
      </c>
      <c r="V128" s="184"/>
      <c r="W128" s="179"/>
      <c r="X128" s="430">
        <f t="shared" ca="1" si="36"/>
        <v>44165</v>
      </c>
      <c r="Y128" s="568" t="str">
        <f t="shared" ca="1" si="33"/>
        <v>Mon. December , 2020</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December</v>
      </c>
      <c r="V129" s="184"/>
      <c r="W129" s="179"/>
      <c r="X129" s="430">
        <f t="shared" ca="1" si="36"/>
        <v>44165</v>
      </c>
      <c r="Y129" s="568" t="str">
        <f t="shared" ca="1" si="33"/>
        <v>Mon. December , 2020</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December</v>
      </c>
      <c r="V130" s="184"/>
      <c r="W130" s="179"/>
      <c r="X130" s="430">
        <f t="shared" ca="1" si="36"/>
        <v>44165</v>
      </c>
      <c r="Y130" s="568" t="str">
        <f t="shared" ca="1" si="33"/>
        <v>Mon. December , 2020</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December</v>
      </c>
      <c r="V131" s="184"/>
      <c r="W131" s="179"/>
      <c r="X131" s="430">
        <f t="shared" ca="1" si="36"/>
        <v>44165</v>
      </c>
      <c r="Y131" s="568" t="str">
        <f t="shared" ca="1" si="33"/>
        <v>Mon. December , 2020</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December</v>
      </c>
      <c r="V132" s="184"/>
      <c r="W132" s="179"/>
      <c r="X132" s="430">
        <f t="shared" ca="1" si="36"/>
        <v>44165</v>
      </c>
      <c r="Y132" s="568" t="str">
        <f t="shared" ca="1" si="33"/>
        <v>Mon. December , 2020</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December</v>
      </c>
      <c r="V133" s="184"/>
      <c r="W133" s="179"/>
      <c r="X133" s="430">
        <f t="shared" ca="1" si="36"/>
        <v>44165</v>
      </c>
      <c r="Y133" s="568" t="str">
        <f t="shared" ca="1" si="33"/>
        <v>Mon. December , 2020</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December</v>
      </c>
      <c r="V134" s="184"/>
      <c r="W134" s="179"/>
      <c r="X134" s="430">
        <f t="shared" ca="1" si="36"/>
        <v>44165</v>
      </c>
      <c r="Y134" s="568" t="str">
        <f t="shared" ca="1" si="33"/>
        <v>Mon. December , 2020</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December</v>
      </c>
      <c r="V135" s="184"/>
      <c r="W135" s="179"/>
      <c r="X135" s="430">
        <f t="shared" ca="1" si="36"/>
        <v>44165</v>
      </c>
      <c r="Y135" s="568" t="str">
        <f t="shared" ca="1" si="33"/>
        <v>Mon. December , 2020</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December</v>
      </c>
      <c r="V136" s="184"/>
      <c r="W136" s="179"/>
      <c r="X136" s="430">
        <f t="shared" ca="1" si="36"/>
        <v>44165</v>
      </c>
      <c r="Y136" s="568" t="str">
        <f t="shared" ca="1" si="33"/>
        <v>Mon. December , 2020</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December</v>
      </c>
      <c r="V137" s="184"/>
      <c r="W137" s="179"/>
      <c r="X137" s="430">
        <f t="shared" ca="1" si="36"/>
        <v>44165</v>
      </c>
      <c r="Y137" s="568" t="str">
        <f t="shared" ca="1" si="33"/>
        <v>Mon. December , 2020</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December</v>
      </c>
      <c r="V138" s="184"/>
      <c r="W138" s="179"/>
      <c r="X138" s="430">
        <f t="shared" ca="1" si="36"/>
        <v>44165</v>
      </c>
      <c r="Y138" s="568" t="str">
        <f t="shared" ca="1" si="33"/>
        <v>Mon. December , 2020</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December</v>
      </c>
      <c r="V139" s="184"/>
      <c r="W139" s="179"/>
      <c r="X139" s="430">
        <f t="shared" ca="1" si="36"/>
        <v>44165</v>
      </c>
      <c r="Y139" s="568" t="str">
        <f t="shared" ca="1" si="33"/>
        <v>Mon. December , 2020</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December</v>
      </c>
      <c r="V140" s="184"/>
      <c r="W140" s="179"/>
      <c r="X140" s="430">
        <f t="shared" ca="1" si="36"/>
        <v>44165</v>
      </c>
      <c r="Y140" s="568" t="str">
        <f t="shared" ca="1" si="33"/>
        <v>Mon. December , 2020</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December</v>
      </c>
      <c r="V141" s="184"/>
      <c r="W141" s="179"/>
      <c r="X141" s="430">
        <f t="shared" ca="1" si="36"/>
        <v>44165</v>
      </c>
      <c r="Y141" s="568" t="str">
        <f t="shared" ca="1" si="33"/>
        <v>Mon. December , 2020</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December</v>
      </c>
      <c r="V142" s="184"/>
      <c r="W142" s="179"/>
      <c r="X142" s="430">
        <f t="shared" ca="1" si="36"/>
        <v>44165</v>
      </c>
      <c r="Y142" s="568" t="str">
        <f t="shared" ca="1" si="33"/>
        <v>Mon. December , 2020</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December</v>
      </c>
      <c r="V143" s="184"/>
      <c r="W143" s="179"/>
      <c r="X143" s="430">
        <f t="shared" ca="1" si="36"/>
        <v>44165</v>
      </c>
      <c r="Y143" s="568" t="str">
        <f t="shared" ca="1" si="33"/>
        <v>Mon. December , 2020</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December</v>
      </c>
      <c r="V144" s="184"/>
      <c r="W144" s="179"/>
      <c r="X144" s="430">
        <f t="shared" ca="1" si="36"/>
        <v>44165</v>
      </c>
      <c r="Y144" s="568" t="str">
        <f t="shared" ca="1" si="33"/>
        <v>Mon. December , 2020</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December</v>
      </c>
      <c r="V145" s="184"/>
      <c r="W145" s="179"/>
      <c r="X145" s="430">
        <f t="shared" ca="1" si="36"/>
        <v>44165</v>
      </c>
      <c r="Y145" s="568" t="str">
        <f t="shared" ca="1" si="33"/>
        <v>Mon. December , 2020</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December</v>
      </c>
      <c r="V146" s="184"/>
      <c r="W146" s="179"/>
      <c r="X146" s="430">
        <f t="shared" ca="1" si="36"/>
        <v>44165</v>
      </c>
      <c r="Y146" s="568" t="str">
        <f t="shared" ca="1" si="33"/>
        <v>Mon. December , 2020</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December</v>
      </c>
      <c r="V147" s="184"/>
      <c r="W147" s="179"/>
      <c r="X147" s="430">
        <f t="shared" ca="1" si="36"/>
        <v>44165</v>
      </c>
      <c r="Y147" s="568" t="str">
        <f t="shared" ca="1" si="33"/>
        <v>Mon. December , 2020</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December</v>
      </c>
      <c r="V148" s="184"/>
      <c r="W148" s="179"/>
      <c r="X148" s="430">
        <f t="shared" ca="1" si="36"/>
        <v>44165</v>
      </c>
      <c r="Y148" s="568" t="str">
        <f t="shared" ca="1" si="33"/>
        <v>Mon. December , 2020</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December</v>
      </c>
      <c r="V149" s="184"/>
      <c r="W149" s="179"/>
      <c r="X149" s="430">
        <f t="shared" ca="1" si="36"/>
        <v>44165</v>
      </c>
      <c r="Y149" s="568" t="str">
        <f t="shared" ref="Y149:Y194" ca="1" si="52">IF(Y143="f",T149&amp;". "&amp;" "&amp;R149&amp;" "&amp;U149&amp;" "&amp;$AE$7,T149&amp;". "&amp;U149&amp;" "&amp;R149&amp;", "&amp;$AE$7)</f>
        <v>Mon. December , 2020</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December</v>
      </c>
      <c r="V150" s="184"/>
      <c r="W150" s="179"/>
      <c r="X150" s="430">
        <f t="shared" ref="X150:X194" ca="1" si="55">$AE$8+D150</f>
        <v>44165</v>
      </c>
      <c r="Y150" s="568" t="str">
        <f t="shared" ca="1" si="52"/>
        <v>Mon. December , 2020</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December</v>
      </c>
      <c r="V151" s="184"/>
      <c r="W151" s="179"/>
      <c r="X151" s="430">
        <f t="shared" ca="1" si="55"/>
        <v>44165</v>
      </c>
      <c r="Y151" s="568" t="str">
        <f t="shared" ca="1" si="52"/>
        <v>Mon. December , 2020</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December</v>
      </c>
      <c r="V152" s="184"/>
      <c r="W152" s="179"/>
      <c r="X152" s="430">
        <f t="shared" ca="1" si="55"/>
        <v>44165</v>
      </c>
      <c r="Y152" s="568" t="str">
        <f t="shared" ca="1" si="52"/>
        <v>Mon. December , 2020</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December</v>
      </c>
      <c r="V153" s="184"/>
      <c r="W153" s="179"/>
      <c r="X153" s="430">
        <f t="shared" ca="1" si="55"/>
        <v>44165</v>
      </c>
      <c r="Y153" s="568" t="str">
        <f t="shared" ca="1" si="52"/>
        <v>Mon. December , 2020</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December</v>
      </c>
      <c r="V154" s="184"/>
      <c r="W154" s="179"/>
      <c r="X154" s="430">
        <f t="shared" ca="1" si="55"/>
        <v>44165</v>
      </c>
      <c r="Y154" s="568" t="str">
        <f t="shared" ca="1" si="52"/>
        <v>Mon. December , 2020</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December</v>
      </c>
      <c r="V155" s="184"/>
      <c r="W155" s="179"/>
      <c r="X155" s="430">
        <f t="shared" ca="1" si="55"/>
        <v>44165</v>
      </c>
      <c r="Y155" s="568" t="str">
        <f t="shared" ca="1" si="52"/>
        <v>Mon. December , 2020</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December</v>
      </c>
      <c r="V156" s="184"/>
      <c r="W156" s="179"/>
      <c r="X156" s="430">
        <f t="shared" ca="1" si="55"/>
        <v>44165</v>
      </c>
      <c r="Y156" s="568" t="str">
        <f t="shared" ca="1" si="52"/>
        <v>Mon. December , 2020</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December</v>
      </c>
      <c r="V157" s="184"/>
      <c r="W157" s="179"/>
      <c r="X157" s="430">
        <f t="shared" ca="1" si="55"/>
        <v>44165</v>
      </c>
      <c r="Y157" s="568" t="str">
        <f t="shared" ca="1" si="52"/>
        <v>Mon. December , 2020</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December</v>
      </c>
      <c r="V158" s="184"/>
      <c r="W158" s="179"/>
      <c r="X158" s="430">
        <f t="shared" ca="1" si="55"/>
        <v>44165</v>
      </c>
      <c r="Y158" s="568" t="str">
        <f t="shared" ca="1" si="52"/>
        <v>Mon. December , 2020</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December</v>
      </c>
      <c r="V159" s="184"/>
      <c r="W159" s="179"/>
      <c r="X159" s="430">
        <f t="shared" ca="1" si="55"/>
        <v>44165</v>
      </c>
      <c r="Y159" s="568" t="str">
        <f t="shared" ca="1" si="52"/>
        <v>Mon. December , 2020</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December</v>
      </c>
      <c r="V160" s="184"/>
      <c r="W160" s="179"/>
      <c r="X160" s="430">
        <f t="shared" ca="1" si="55"/>
        <v>44165</v>
      </c>
      <c r="Y160" s="568" t="str">
        <f t="shared" ca="1" si="52"/>
        <v>Mon. December , 2020</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December</v>
      </c>
      <c r="V161" s="184"/>
      <c r="W161" s="179"/>
      <c r="X161" s="430">
        <f t="shared" ca="1" si="55"/>
        <v>44165</v>
      </c>
      <c r="Y161" s="568" t="str">
        <f t="shared" ca="1" si="52"/>
        <v>Mon. December , 2020</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December</v>
      </c>
      <c r="V162" s="184"/>
      <c r="W162" s="179"/>
      <c r="X162" s="430">
        <f t="shared" ca="1" si="55"/>
        <v>44165</v>
      </c>
      <c r="Y162" s="568" t="str">
        <f t="shared" ca="1" si="52"/>
        <v>Mon. December , 2020</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December</v>
      </c>
      <c r="V163" s="184"/>
      <c r="W163" s="179"/>
      <c r="X163" s="430">
        <f t="shared" ca="1" si="55"/>
        <v>44165</v>
      </c>
      <c r="Y163" s="568" t="str">
        <f t="shared" ca="1" si="52"/>
        <v>Mon. December , 2020</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December</v>
      </c>
      <c r="V164" s="184"/>
      <c r="W164" s="179"/>
      <c r="X164" s="430">
        <f t="shared" ca="1" si="55"/>
        <v>44165</v>
      </c>
      <c r="Y164" s="568" t="str">
        <f t="shared" ca="1" si="52"/>
        <v>Mon. December , 2020</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December</v>
      </c>
      <c r="V165" s="184"/>
      <c r="W165" s="179"/>
      <c r="X165" s="430">
        <f t="shared" ca="1" si="55"/>
        <v>44165</v>
      </c>
      <c r="Y165" s="568" t="str">
        <f t="shared" ca="1" si="52"/>
        <v>Mon. December , 2020</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December</v>
      </c>
      <c r="V166" s="184"/>
      <c r="W166" s="179"/>
      <c r="X166" s="430">
        <f t="shared" ca="1" si="55"/>
        <v>44165</v>
      </c>
      <c r="Y166" s="568" t="str">
        <f t="shared" ca="1" si="52"/>
        <v>Mon. December , 2020</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December</v>
      </c>
      <c r="V167" s="184"/>
      <c r="W167" s="179"/>
      <c r="X167" s="430">
        <f t="shared" ca="1" si="55"/>
        <v>44165</v>
      </c>
      <c r="Y167" s="568" t="str">
        <f t="shared" ca="1" si="52"/>
        <v>Mon. December , 2020</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December</v>
      </c>
      <c r="V168" s="184"/>
      <c r="W168" s="179"/>
      <c r="X168" s="430">
        <f t="shared" ca="1" si="55"/>
        <v>44165</v>
      </c>
      <c r="Y168" s="568" t="str">
        <f t="shared" ca="1" si="52"/>
        <v>Mon. December , 2020</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December</v>
      </c>
      <c r="V169" s="184"/>
      <c r="W169" s="179"/>
      <c r="X169" s="430">
        <f t="shared" ca="1" si="55"/>
        <v>44165</v>
      </c>
      <c r="Y169" s="568" t="str">
        <f t="shared" ca="1" si="52"/>
        <v>Mon. December , 2020</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December</v>
      </c>
      <c r="V170" s="184"/>
      <c r="W170" s="179"/>
      <c r="X170" s="430">
        <f t="shared" ca="1" si="55"/>
        <v>44165</v>
      </c>
      <c r="Y170" s="568" t="str">
        <f t="shared" ca="1" si="52"/>
        <v>Mon. December , 2020</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December</v>
      </c>
      <c r="V171" s="184"/>
      <c r="W171" s="179"/>
      <c r="X171" s="430">
        <f t="shared" ca="1" si="55"/>
        <v>44165</v>
      </c>
      <c r="Y171" s="568" t="str">
        <f t="shared" ca="1" si="52"/>
        <v>Mon. December , 2020</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December</v>
      </c>
      <c r="V172" s="184"/>
      <c r="W172" s="179"/>
      <c r="X172" s="430">
        <f t="shared" ca="1" si="55"/>
        <v>44165</v>
      </c>
      <c r="Y172" s="568" t="str">
        <f t="shared" ca="1" si="52"/>
        <v>Mon. December , 2020</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December</v>
      </c>
      <c r="V173" s="184"/>
      <c r="W173" s="179"/>
      <c r="X173" s="430">
        <f t="shared" ca="1" si="55"/>
        <v>44165</v>
      </c>
      <c r="Y173" s="568" t="str">
        <f t="shared" ca="1" si="52"/>
        <v>Mon. December , 2020</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December</v>
      </c>
      <c r="V174" s="184"/>
      <c r="W174" s="179"/>
      <c r="X174" s="430">
        <f t="shared" ca="1" si="55"/>
        <v>44165</v>
      </c>
      <c r="Y174" s="568" t="str">
        <f t="shared" ca="1" si="52"/>
        <v>Mon. December , 2020</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December</v>
      </c>
      <c r="V175" s="184"/>
      <c r="W175" s="179"/>
      <c r="X175" s="430">
        <f t="shared" ca="1" si="55"/>
        <v>44165</v>
      </c>
      <c r="Y175" s="568" t="str">
        <f t="shared" ca="1" si="52"/>
        <v>Mon. December , 2020</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December</v>
      </c>
      <c r="V176" s="184"/>
      <c r="W176" s="179"/>
      <c r="X176" s="430">
        <f t="shared" ca="1" si="55"/>
        <v>44165</v>
      </c>
      <c r="Y176" s="568" t="str">
        <f t="shared" ca="1" si="52"/>
        <v>Mon. December , 2020</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December</v>
      </c>
      <c r="V177" s="184"/>
      <c r="W177" s="179"/>
      <c r="X177" s="430">
        <f t="shared" ca="1" si="55"/>
        <v>44165</v>
      </c>
      <c r="Y177" s="568" t="str">
        <f t="shared" ca="1" si="52"/>
        <v>Mon. December , 2020</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December</v>
      </c>
      <c r="V178" s="184"/>
      <c r="W178" s="179"/>
      <c r="X178" s="430">
        <f t="shared" ca="1" si="55"/>
        <v>44165</v>
      </c>
      <c r="Y178" s="568" t="str">
        <f t="shared" ca="1" si="52"/>
        <v>Mon. December , 2020</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December</v>
      </c>
      <c r="V179" s="184"/>
      <c r="W179" s="179"/>
      <c r="X179" s="430">
        <f t="shared" ca="1" si="55"/>
        <v>44165</v>
      </c>
      <c r="Y179" s="568" t="str">
        <f t="shared" ca="1" si="52"/>
        <v>Mon. December , 2020</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December</v>
      </c>
      <c r="V180" s="184"/>
      <c r="W180" s="179"/>
      <c r="X180" s="430">
        <f t="shared" ca="1" si="55"/>
        <v>44165</v>
      </c>
      <c r="Y180" s="568" t="str">
        <f t="shared" ca="1" si="52"/>
        <v>Mon. December , 2020</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December</v>
      </c>
      <c r="V181" s="184"/>
      <c r="W181" s="179"/>
      <c r="X181" s="430">
        <f t="shared" ca="1" si="55"/>
        <v>44165</v>
      </c>
      <c r="Y181" s="568" t="str">
        <f t="shared" ca="1" si="52"/>
        <v>Mon. December , 2020</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December</v>
      </c>
      <c r="V182" s="184"/>
      <c r="W182" s="179"/>
      <c r="X182" s="430">
        <f t="shared" ca="1" si="55"/>
        <v>44165</v>
      </c>
      <c r="Y182" s="568" t="str">
        <f t="shared" ca="1" si="52"/>
        <v>Mon. December , 2020</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December</v>
      </c>
      <c r="V183" s="184"/>
      <c r="W183" s="179"/>
      <c r="X183" s="430">
        <f t="shared" ca="1" si="55"/>
        <v>44165</v>
      </c>
      <c r="Y183" s="568" t="str">
        <f t="shared" ca="1" si="52"/>
        <v>Mon. December , 2020</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December</v>
      </c>
      <c r="V184" s="184"/>
      <c r="W184" s="179"/>
      <c r="X184" s="430">
        <f t="shared" ca="1" si="55"/>
        <v>44165</v>
      </c>
      <c r="Y184" s="568" t="str">
        <f t="shared" ca="1" si="52"/>
        <v>Mon. December , 2020</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December</v>
      </c>
      <c r="V185" s="184"/>
      <c r="W185" s="179"/>
      <c r="X185" s="430">
        <f t="shared" ca="1" si="55"/>
        <v>44165</v>
      </c>
      <c r="Y185" s="568" t="str">
        <f t="shared" ca="1" si="52"/>
        <v>Mon. December , 2020</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December</v>
      </c>
      <c r="V186" s="184"/>
      <c r="W186" s="179"/>
      <c r="X186" s="430">
        <f t="shared" ca="1" si="55"/>
        <v>44165</v>
      </c>
      <c r="Y186" s="568" t="str">
        <f t="shared" ca="1" si="52"/>
        <v>Mon. December , 2020</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December</v>
      </c>
      <c r="V187" s="184"/>
      <c r="W187" s="179"/>
      <c r="X187" s="430">
        <f t="shared" ca="1" si="55"/>
        <v>44165</v>
      </c>
      <c r="Y187" s="568" t="str">
        <f t="shared" ca="1" si="52"/>
        <v>Mon. December , 2020</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December</v>
      </c>
      <c r="V188" s="184"/>
      <c r="W188" s="179"/>
      <c r="X188" s="430">
        <f t="shared" ca="1" si="55"/>
        <v>44165</v>
      </c>
      <c r="Y188" s="568" t="str">
        <f t="shared" ca="1" si="52"/>
        <v>Mon. December , 2020</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December</v>
      </c>
      <c r="V189" s="184"/>
      <c r="W189" s="179"/>
      <c r="X189" s="430">
        <f t="shared" ca="1" si="55"/>
        <v>44165</v>
      </c>
      <c r="Y189" s="568" t="str">
        <f t="shared" ca="1" si="52"/>
        <v>Mon. December , 2020</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December</v>
      </c>
      <c r="V190" s="184"/>
      <c r="W190" s="179"/>
      <c r="X190" s="430">
        <f t="shared" ca="1" si="55"/>
        <v>44165</v>
      </c>
      <c r="Y190" s="568" t="str">
        <f t="shared" ca="1" si="52"/>
        <v>Mon. December , 2020</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December</v>
      </c>
      <c r="V191" s="184"/>
      <c r="W191" s="179"/>
      <c r="X191" s="430">
        <f t="shared" ca="1" si="55"/>
        <v>44165</v>
      </c>
      <c r="Y191" s="568" t="str">
        <f t="shared" ca="1" si="52"/>
        <v>Mon. December , 2020</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December</v>
      </c>
      <c r="V192" s="184"/>
      <c r="W192" s="179"/>
      <c r="X192" s="430">
        <f t="shared" ca="1" si="55"/>
        <v>44165</v>
      </c>
      <c r="Y192" s="568" t="str">
        <f t="shared" ca="1" si="52"/>
        <v>Mon. December , 2020</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December</v>
      </c>
      <c r="V193" s="184"/>
      <c r="W193" s="179"/>
      <c r="X193" s="430">
        <f t="shared" ca="1" si="55"/>
        <v>44165</v>
      </c>
      <c r="Y193" s="568" t="str">
        <f t="shared" ca="1" si="52"/>
        <v>Mon. December , 2020</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December</v>
      </c>
      <c r="V194" s="184"/>
      <c r="W194" s="179"/>
      <c r="X194" s="430">
        <f t="shared" ca="1" si="55"/>
        <v>44165</v>
      </c>
      <c r="Y194" s="568" t="str">
        <f t="shared" ca="1" si="52"/>
        <v>Mon. December , 2020</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xr:uid="{00000000-0004-0000-0E00-000000000000}"/>
    <hyperlink ref="Q3" r:id="rId2" xr:uid="{00000000-0004-0000-0E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1" spans="1:256" hidden="1"/>
    <row r="2" spans="1:256" hidden="1"/>
    <row r="3" spans="1:256" s="4" customFormat="1" ht="36.75" customHeight="1">
      <c r="B3" s="495" t="str">
        <f>'NTS ONLY_set_year'!E108</f>
        <v>Payments to Employer</v>
      </c>
      <c r="C3" s="496"/>
      <c r="D3" s="496"/>
      <c r="E3" s="496"/>
      <c r="F3" s="643"/>
      <c r="G3" s="645" t="str">
        <f>Instructions!$B$5</f>
        <v>For more information, see:</v>
      </c>
      <c r="U3" s="571">
        <f>I7</f>
        <v>44241</v>
      </c>
      <c r="V3" s="572">
        <f>U3-44</f>
        <v>44197</v>
      </c>
    </row>
    <row r="4" spans="1:256">
      <c r="F4" s="644"/>
      <c r="G4" s="646" t="str">
        <f>Instructions!$B$6</f>
        <v>Car expenses and benefits  – A tax guide</v>
      </c>
      <c r="I4" s="453">
        <f>DATE(Year_four_digits+1,1,1)</f>
        <v>44197</v>
      </c>
      <c r="U4" s="573" t="str">
        <f>TEXT(U$3,"Mmmm")</f>
        <v>February</v>
      </c>
      <c r="V4" s="573" t="str">
        <f>TEXT(V$3,"Mmmm")</f>
        <v>January</v>
      </c>
      <c r="Z4" s="915" t="s">
        <v>363</v>
      </c>
      <c r="AA4" s="916"/>
      <c r="AB4" s="916"/>
      <c r="AC4" s="916"/>
      <c r="AD4" s="916"/>
      <c r="AE4" s="916"/>
      <c r="AF4" s="917"/>
      <c r="AG4" s="917"/>
      <c r="AH4" s="917"/>
      <c r="AI4" s="917"/>
      <c r="AJ4" s="917"/>
      <c r="AK4" s="917"/>
      <c r="AL4" s="917"/>
      <c r="AM4" s="917"/>
    </row>
    <row r="5" spans="1:256" ht="4.5" customHeight="1">
      <c r="U5" s="573"/>
      <c r="V5" s="573"/>
    </row>
    <row r="6" spans="1:256" s="159" customFormat="1" ht="23.25" customHeight="1" thickBot="1">
      <c r="B6" s="911" t="str">
        <f>'NTS ONLY_set_year'!E109</f>
        <v>Payments you made to your employer in the year or within 45 days after year end should be recorded here.</v>
      </c>
      <c r="C6" s="911"/>
      <c r="D6" s="911"/>
      <c r="E6" s="911"/>
      <c r="F6" s="911"/>
      <c r="G6" s="911"/>
      <c r="I6" s="453">
        <f>DATE(Year_four_digits,1,1)</f>
        <v>43831</v>
      </c>
      <c r="J6" s="159" t="str">
        <f>I7&amp;J7&amp;K7&amp;L7</f>
        <v>44241Sun. February 14, 2021</v>
      </c>
      <c r="N6" s="455" t="str">
        <f>TEXT($I$6,"Ddd, ")&amp;TEXT($I$6,"Mmmm ")&amp;TEXT($I$6,"Dd, ")&amp;TEXT($I$6,"Yyyy")</f>
        <v>Wed, January 01, 2020</v>
      </c>
      <c r="U6" s="573" t="str">
        <f>TEXT(U$3," Yyyy")</f>
        <v xml:space="preserve"> 2021</v>
      </c>
      <c r="V6" s="573" t="str">
        <f>TEXT(V$3," Yyyy")</f>
        <v xml:space="preserve"> 2021</v>
      </c>
    </row>
    <row r="7" spans="1:256" s="159" customFormat="1" ht="18" customHeight="1" thickBot="1">
      <c r="B7" s="912" t="str">
        <f>'NTS ONLY_set_year'!E107&amp;X13&amp;'NTS ONLY_set_year'!E25&amp;TEXT(I7-99,"Yyyy")&amp;" or "&amp;TEXT(I7,"Yyyy")&amp;".)"</f>
        <v>(Payments made from January 1, 2021, to February 14, 2021, can reduce your automobile benefit for EITHER 2020 or 2021.)</v>
      </c>
      <c r="C7" s="912"/>
      <c r="D7" s="912"/>
      <c r="E7" s="912"/>
      <c r="F7" s="912"/>
      <c r="G7" s="912"/>
      <c r="I7" s="453">
        <f>DATE(Year_four_digits+1,1,45)</f>
        <v>44241</v>
      </c>
      <c r="J7" s="484" t="str">
        <f>$I$9&amp;$J$9&amp;$K$9&amp;$L$9</f>
        <v>Sun. February 14, 2021</v>
      </c>
      <c r="U7" s="574" t="str">
        <f>TEXT(U$3,"d")</f>
        <v>14</v>
      </c>
      <c r="V7" s="574" t="str">
        <f>TEXT(V$3,"d")</f>
        <v>1</v>
      </c>
      <c r="Y7" s="638" t="s">
        <v>361</v>
      </c>
      <c r="Z7" s="638" t="str">
        <f>'NTS ONLY_set_year'!E107&amp;TEXT(I7-44,"Mmmm d, Yyyy")&amp;" to "&amp;TEXT(I7,"Mmmm d, Yyyy")&amp;'NTS ONLY_set_year'!E25&amp;TEXT(I7,"Yyyy")&amp;" or "&amp;TEXT(I7-99,"Yyyy")&amp;".)"</f>
        <v>(Payments made from January 1, 2021 to February 14, 2021 can reduce your automobile benefit for EITHER 2021 or 2020.)</v>
      </c>
      <c r="AA7" s="638"/>
      <c r="AB7" s="638"/>
      <c r="AC7" s="638"/>
      <c r="AD7" s="638"/>
      <c r="AE7" s="638"/>
      <c r="AF7" s="638"/>
      <c r="AG7" s="638"/>
      <c r="AH7" s="638"/>
      <c r="AI7" s="638"/>
      <c r="AJ7" s="638"/>
      <c r="AK7" s="638"/>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7"/>
      <c r="Z8" s="637"/>
      <c r="AA8" s="637"/>
      <c r="AB8" s="637"/>
      <c r="AC8" s="637"/>
      <c r="AD8" s="637"/>
      <c r="AE8" s="637"/>
      <c r="AF8" s="637"/>
      <c r="AG8" s="637"/>
      <c r="AH8" s="637"/>
      <c r="AI8" s="637"/>
      <c r="AJ8" s="637"/>
      <c r="AK8" s="637"/>
      <c r="AL8" s="159"/>
    </row>
    <row r="9" spans="1:256" s="159" customFormat="1" ht="17.100000000000001" customHeight="1" thickTop="1" thickBot="1">
      <c r="A9" s="487"/>
      <c r="B9" s="913"/>
      <c r="C9" s="914"/>
      <c r="D9" s="914"/>
      <c r="E9" s="498"/>
      <c r="F9" s="556">
        <f>SUMIF(M$14:M$58,"Current",F$14:$F58)</f>
        <v>0</v>
      </c>
      <c r="G9" s="559" t="str">
        <f>'NTS ONLY_set_year'!E76&amp;Year_four_digits</f>
        <v>In 2020</v>
      </c>
      <c r="I9" s="454" t="str">
        <f>TEXT(DATE(Year_four_digits+1,1,45),"Ddd. ")</f>
        <v xml:space="preserve">Sun. </v>
      </c>
      <c r="J9" s="454" t="str">
        <f>TEXT(DATE(Year_four_digits+1,1,45),"Mmmm ")</f>
        <v xml:space="preserve">February </v>
      </c>
      <c r="K9" s="454" t="str">
        <f>TEXT(DATE(Year_four_digits+1,1,45),"Dd, ")</f>
        <v xml:space="preserve">14, </v>
      </c>
      <c r="L9" s="454" t="str">
        <f>TEXT(DATE(Year_four_digits+1,1,45),"Yyyy")</f>
        <v>2021</v>
      </c>
      <c r="U9" s="575" t="str">
        <f>TEXT(U3,"Mmmm d, Yyyy")&amp;","</f>
        <v>February 14, 2021,</v>
      </c>
      <c r="V9" s="575" t="str">
        <f>TEXT(V3,"Mmmm d, Yyyy")&amp;","</f>
        <v>January 1, 2021,</v>
      </c>
      <c r="Y9" s="638" t="s">
        <v>362</v>
      </c>
      <c r="Z9" s="638" t="str">
        <f>'NTS ONLY_set_year'!E107&amp;TEXT(I7-44,"Mmmm d, Yyyy")&amp;" to "&amp;TEXT(I7,"Mmmm d, Yyyy")&amp;'NTS ONLY_set_year'!E25&amp;TEXT(I7,"Yyyy")&amp;" or "&amp;TEXT(I7-99,"Yyyy")&amp;".)"</f>
        <v>(Payments made from January 1, 2021 to February 14, 2021 can reduce your automobile benefit for EITHER 2021 or 2020.)</v>
      </c>
      <c r="AA9" s="638"/>
      <c r="AB9" s="638"/>
      <c r="AC9" s="638"/>
      <c r="AD9" s="638"/>
      <c r="AE9" s="638"/>
      <c r="AF9" s="638"/>
      <c r="AG9" s="638"/>
      <c r="AH9" s="638"/>
      <c r="AI9" s="638"/>
      <c r="AJ9" s="638"/>
      <c r="AK9" s="638"/>
      <c r="IV9" s="159" t="s">
        <v>390</v>
      </c>
    </row>
    <row r="10" spans="1:256" s="159" customFormat="1" ht="17.100000000000001" customHeight="1">
      <c r="A10" s="487"/>
      <c r="B10" s="913"/>
      <c r="C10" s="914"/>
      <c r="D10" s="914"/>
      <c r="E10" s="498"/>
      <c r="F10" s="557">
        <f>SUMIF(M$14:M$58,"Next 45 days",F$14:$F59)</f>
        <v>0</v>
      </c>
      <c r="G10" s="560" t="str">
        <f>'NTS ONLY_set_year'!E77&amp;Year_four_digits+1</f>
        <v>In first 45 days of 2021</v>
      </c>
      <c r="J10" s="485"/>
      <c r="U10" s="159" t="str">
        <f>U7&amp;U8&amp;U6&amp;","</f>
        <v>14 février 2021,</v>
      </c>
      <c r="V10" s="159" t="str">
        <f>V7&amp;V8&amp;V6&amp;","</f>
        <v>1 janvier 2021,</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364</v>
      </c>
      <c r="X11" s="570" t="s">
        <v>365</v>
      </c>
      <c r="Y11" s="570" t="s">
        <v>366</v>
      </c>
      <c r="Z11" s="570" t="s">
        <v>367</v>
      </c>
      <c r="AA11" s="570" t="s">
        <v>368</v>
      </c>
      <c r="AB11" s="570" t="s">
        <v>369</v>
      </c>
      <c r="AC11" s="570" t="s">
        <v>370</v>
      </c>
      <c r="AD11" s="570" t="s">
        <v>371</v>
      </c>
      <c r="AE11" s="570" t="s">
        <v>372</v>
      </c>
      <c r="AF11" s="570" t="s">
        <v>373</v>
      </c>
      <c r="AG11" s="570" t="s">
        <v>374</v>
      </c>
      <c r="AH11" s="570" t="s">
        <v>375</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2021,</v>
      </c>
      <c r="V13" s="576" t="str">
        <f>IF('NTS ONLY_set_year'!$B$3="f",V10,V9)</f>
        <v>January 1, 2021,</v>
      </c>
      <c r="W13" s="463" t="str">
        <f>IF('NTS ONLY_set_year'!$B$3="f"," au "," to ")</f>
        <v xml:space="preserve"> to </v>
      </c>
      <c r="X13" s="577" t="str">
        <f>V13&amp;W13&amp;U13</f>
        <v>January 1, 2021, to February 14, 2021,</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pageSetUpPr autoPageBreaks="0"/>
  </sheetPr>
  <dimension ref="A1:IV50"/>
  <sheetViews>
    <sheetView showGridLines="0" showRowColHeaders="0" tabSelected="1" topLeftCell="A28" zoomScale="148" zoomScaleNormal="148" workbookViewId="0"/>
  </sheetViews>
  <sheetFormatPr defaultColWidth="0" defaultRowHeight="13.2"/>
  <cols>
    <col min="1" max="1" width="4.88671875" style="614" customWidth="1"/>
    <col min="2" max="2" width="98.109375" style="599" customWidth="1"/>
    <col min="3" max="3" width="3.44140625" style="614" customWidth="1"/>
    <col min="4" max="4" width="3.44140625" style="614" hidden="1" customWidth="1"/>
    <col min="5" max="5" width="86.44140625" style="599" hidden="1" customWidth="1"/>
    <col min="6" max="6" width="122.6640625" style="599" hidden="1" customWidth="1"/>
    <col min="7" max="7" width="0" style="614" hidden="1" customWidth="1"/>
    <col min="8" max="8" width="51.109375" style="614" hidden="1" customWidth="1"/>
    <col min="9" max="255" width="0" style="614" hidden="1" customWidth="1"/>
    <col min="256" max="16384" width="2.5546875" style="614" hidden="1"/>
  </cols>
  <sheetData>
    <row r="1" spans="1:256" ht="3" customHeight="1">
      <c r="F1" s="615"/>
    </row>
    <row r="2" spans="1:256" ht="3" customHeight="1">
      <c r="F2" s="615"/>
    </row>
    <row r="3" spans="1:256" ht="45.6">
      <c r="A3" s="616"/>
      <c r="B3" s="674" t="str">
        <f t="shared" ref="B3:B41" si="0">IF(ISBLANK(E3),"",IF(Language="f",F3,E3))</f>
        <v>Car expenses and benefits log – Instructions</v>
      </c>
      <c r="C3" s="617"/>
      <c r="D3" s="617"/>
      <c r="E3" s="612" t="s">
        <v>446</v>
      </c>
      <c r="F3" s="613" t="s">
        <v>391</v>
      </c>
      <c r="G3" s="598"/>
      <c r="I3" s="598"/>
      <c r="J3" s="598"/>
      <c r="K3" s="598"/>
      <c r="L3" s="598"/>
      <c r="M3" s="598"/>
      <c r="N3" s="598"/>
      <c r="O3" s="598"/>
      <c r="P3" s="598"/>
    </row>
    <row r="4" spans="1:256" ht="6" customHeight="1">
      <c r="B4" s="675" t="str">
        <f t="shared" si="0"/>
        <v/>
      </c>
      <c r="E4" s="611"/>
      <c r="F4" s="562"/>
      <c r="IV4" s="614" t="s">
        <v>390</v>
      </c>
    </row>
    <row r="5" spans="1:256" ht="15.9" customHeight="1">
      <c r="A5" s="698"/>
      <c r="B5" s="702" t="str">
        <f t="shared" si="0"/>
        <v>For more information, see:</v>
      </c>
      <c r="E5" s="618" t="s">
        <v>412</v>
      </c>
      <c r="F5" s="619" t="s">
        <v>417</v>
      </c>
    </row>
    <row r="6" spans="1:256" ht="15.75" customHeight="1">
      <c r="A6" s="698"/>
      <c r="B6" s="703" t="str">
        <f t="shared" si="0"/>
        <v>Car expenses and benefits  – A tax guide</v>
      </c>
      <c r="E6" s="620" t="s">
        <v>445</v>
      </c>
      <c r="F6" s="623" t="s">
        <v>413</v>
      </c>
    </row>
    <row r="7" spans="1:256" ht="7.5" customHeight="1">
      <c r="A7" s="698"/>
      <c r="B7" s="562" t="str">
        <f t="shared" si="0"/>
        <v/>
      </c>
      <c r="E7" s="611"/>
      <c r="F7" s="562"/>
    </row>
    <row r="8" spans="1:256" s="624" customFormat="1" ht="13.8">
      <c r="A8" s="700"/>
      <c r="B8" s="625" t="str">
        <f t="shared" si="0"/>
        <v>Colours In Spreadsheet</v>
      </c>
      <c r="E8" s="626" t="s">
        <v>327</v>
      </c>
      <c r="F8" s="625" t="s">
        <v>392</v>
      </c>
    </row>
    <row r="9" spans="1:256" s="624" customFormat="1">
      <c r="A9" s="700"/>
      <c r="B9" s="627" t="str">
        <f t="shared" si="0"/>
        <v>The following colours are used for the cells:</v>
      </c>
      <c r="E9" s="628" t="s">
        <v>414</v>
      </c>
      <c r="F9" s="627" t="s">
        <v>420</v>
      </c>
    </row>
    <row r="10" spans="1:256" s="624" customFormat="1">
      <c r="A10" s="700"/>
      <c r="B10" s="629" t="str">
        <f t="shared" si="0"/>
        <v>–   Yellow or amber – text or numbers that you enter.</v>
      </c>
      <c r="E10" s="630" t="s">
        <v>401</v>
      </c>
      <c r="F10" s="629" t="s">
        <v>402</v>
      </c>
    </row>
    <row r="11" spans="1:256" s="624" customFormat="1">
      <c r="A11" s="700"/>
      <c r="B11" s="629" t="str">
        <f t="shared" si="0"/>
        <v xml:space="preserve">–   Black or grey – headings or instructions. </v>
      </c>
      <c r="E11" s="630" t="s">
        <v>403</v>
      </c>
      <c r="F11" s="629" t="s">
        <v>404</v>
      </c>
    </row>
    <row r="12" spans="1:256" s="624" customFormat="1">
      <c r="A12" s="700"/>
      <c r="B12" s="629" t="str">
        <f t="shared" si="0"/>
        <v xml:space="preserve">–   White – results calculated by the spreadsheet. </v>
      </c>
      <c r="E12" s="630" t="s">
        <v>405</v>
      </c>
      <c r="F12" s="629" t="s">
        <v>406</v>
      </c>
    </row>
    <row r="13" spans="1:256" s="624" customFormat="1">
      <c r="A13" s="700"/>
      <c r="B13" s="629" t="str">
        <f t="shared" si="0"/>
        <v>–   Red or orange – possible problems.</v>
      </c>
      <c r="E13" s="630" t="s">
        <v>407</v>
      </c>
      <c r="F13" s="629" t="s">
        <v>408</v>
      </c>
    </row>
    <row r="14" spans="1:256" s="624" customFormat="1" ht="9" customHeight="1">
      <c r="A14" s="700"/>
      <c r="B14" s="631" t="str">
        <f t="shared" si="0"/>
        <v/>
      </c>
      <c r="E14" s="632"/>
      <c r="F14" s="631"/>
    </row>
    <row r="15" spans="1:256" s="624" customFormat="1" ht="13.8">
      <c r="A15" s="700"/>
      <c r="B15" s="625" t="str">
        <f t="shared" si="0"/>
        <v xml:space="preserve">Two Sections </v>
      </c>
      <c r="E15" s="626" t="s">
        <v>441</v>
      </c>
      <c r="F15" s="625" t="s">
        <v>442</v>
      </c>
    </row>
    <row r="16" spans="1:256" s="624" customFormat="1" ht="3" customHeight="1">
      <c r="A16" s="700"/>
      <c r="B16" s="627" t="str">
        <f t="shared" si="0"/>
        <v/>
      </c>
      <c r="E16" s="628"/>
      <c r="F16" s="627"/>
    </row>
    <row r="17" spans="1:6" s="624" customFormat="1">
      <c r="A17" s="700"/>
      <c r="B17" s="631" t="str">
        <f t="shared" si="0"/>
        <v xml:space="preserve">1.  Annual Summary </v>
      </c>
      <c r="E17" s="632" t="s">
        <v>385</v>
      </c>
      <c r="F17" s="631" t="s">
        <v>398</v>
      </c>
    </row>
    <row r="18" spans="1:6" s="624" customFormat="1">
      <c r="A18" s="700"/>
      <c r="B18" s="631" t="str">
        <f t="shared" si="0"/>
        <v/>
      </c>
      <c r="E18" s="632"/>
    </row>
    <row r="19" spans="1:6" s="624" customFormat="1">
      <c r="A19" s="700"/>
      <c r="B19" s="631" t="str">
        <f t="shared" si="0"/>
        <v/>
      </c>
      <c r="E19" s="632"/>
      <c r="F19" s="627" t="s">
        <v>328</v>
      </c>
    </row>
    <row r="20" spans="1:6" s="624" customFormat="1" ht="22.8">
      <c r="A20" s="700"/>
      <c r="B20" s="627" t="str">
        <f t="shared" si="0"/>
        <v>Use the Annual Summary to enter the year, any special notes
and (towards the left) any months for which no car was available.</v>
      </c>
      <c r="E20" s="628" t="s">
        <v>415</v>
      </c>
      <c r="F20" s="627" t="s">
        <v>393</v>
      </c>
    </row>
    <row r="21" spans="1:6" s="624" customFormat="1">
      <c r="A21" s="700"/>
      <c r="B21" s="627" t="str">
        <f t="shared" si="0"/>
        <v xml:space="preserve"> </v>
      </c>
      <c r="E21" s="628" t="s">
        <v>328</v>
      </c>
      <c r="F21" s="627"/>
    </row>
    <row r="22" spans="1:6" s="624" customFormat="1" ht="3.9" customHeight="1">
      <c r="A22" s="700"/>
      <c r="B22" s="627" t="str">
        <f t="shared" si="0"/>
        <v/>
      </c>
      <c r="E22" s="628"/>
      <c r="F22" s="629"/>
    </row>
    <row r="23" spans="1:6" s="624" customFormat="1">
      <c r="A23" s="700"/>
      <c r="B23" s="627" t="str">
        <f t="shared" si="0"/>
        <v>The Annual Summary provides:</v>
      </c>
      <c r="E23" s="628" t="s">
        <v>329</v>
      </c>
      <c r="F23" s="627" t="s">
        <v>394</v>
      </c>
    </row>
    <row r="24" spans="1:6" s="624" customFormat="1">
      <c r="A24" s="700"/>
      <c r="B24" s="629" t="str">
        <f t="shared" si="0"/>
        <v xml:space="preserve">–   Top – numbers you will need for income tax purposes. </v>
      </c>
      <c r="E24" s="630" t="s">
        <v>409</v>
      </c>
      <c r="F24" s="629" t="s">
        <v>410</v>
      </c>
    </row>
    <row r="25" spans="1:6" s="624" customFormat="1" ht="22.8">
      <c r="A25" s="700"/>
      <c r="B25" s="629" t="str">
        <f t="shared" si="0"/>
        <v>–   Bottom – diagnostics to help you spot errors (e.g., typos); sometimes no correction is needed.</v>
      </c>
      <c r="E25" s="630" t="s">
        <v>411</v>
      </c>
      <c r="F25" s="629" t="s">
        <v>421</v>
      </c>
    </row>
    <row r="26" spans="1:6" s="624" customFormat="1" ht="9" customHeight="1">
      <c r="A26" s="700"/>
      <c r="B26" s="629" t="str">
        <f t="shared" si="0"/>
        <v/>
      </c>
      <c r="E26" s="630"/>
      <c r="F26" s="627"/>
    </row>
    <row r="27" spans="1:6" s="624" customFormat="1">
      <c r="A27" s="700"/>
      <c r="B27" s="631" t="str">
        <f t="shared" si="0"/>
        <v>2.  Monthly Logs</v>
      </c>
      <c r="D27" s="633"/>
      <c r="E27" s="632" t="s">
        <v>384</v>
      </c>
      <c r="F27" s="631" t="s">
        <v>399</v>
      </c>
    </row>
    <row r="28" spans="1:6" s="624" customFormat="1">
      <c r="A28" s="700"/>
      <c r="B28" s="631" t="str">
        <f t="shared" si="0"/>
        <v/>
      </c>
      <c r="D28" s="633"/>
      <c r="E28" s="632"/>
      <c r="F28" s="629"/>
    </row>
    <row r="29" spans="1:6" s="624" customFormat="1">
      <c r="A29" s="700"/>
      <c r="B29" s="631" t="str">
        <f t="shared" si="0"/>
        <v/>
      </c>
      <c r="D29" s="633"/>
      <c r="E29" s="632"/>
      <c r="F29" s="627"/>
    </row>
    <row r="30" spans="1:6" s="624" customFormat="1">
      <c r="A30" s="700"/>
      <c r="B30" s="627" t="str">
        <f t="shared" si="0"/>
        <v>Use the monthly logs to record dates, distances and expenditures:</v>
      </c>
      <c r="E30" s="628" t="s">
        <v>438</v>
      </c>
      <c r="F30" s="627" t="s">
        <v>436</v>
      </c>
    </row>
    <row r="31" spans="1:6" s="624" customFormat="1">
      <c r="A31" s="700"/>
      <c r="B31" s="629" t="str">
        <f t="shared" si="0"/>
        <v>–   Top – Fill out at the beginning or end of the month, as appropriate.</v>
      </c>
      <c r="E31" s="630" t="s">
        <v>433</v>
      </c>
      <c r="F31" s="636" t="s">
        <v>422</v>
      </c>
    </row>
    <row r="32" spans="1:6" s="624" customFormat="1" ht="22.8">
      <c r="A32" s="700"/>
      <c r="B32" s="629" t="str">
        <f t="shared" si="0"/>
        <v>–   Bottom – Fill out daily. (If you did not use the car for business purposes, enter only the date). 
      To the right of "C. Destination" enter only numbers, not text.</v>
      </c>
      <c r="E32" s="630" t="s">
        <v>454</v>
      </c>
      <c r="F32" s="636" t="s">
        <v>423</v>
      </c>
    </row>
    <row r="33" spans="1:6" s="624" customFormat="1" ht="9" customHeight="1">
      <c r="A33" s="700"/>
      <c r="B33" s="627" t="str">
        <f t="shared" si="0"/>
        <v/>
      </c>
      <c r="E33" s="628"/>
      <c r="F33" s="629"/>
    </row>
    <row r="34" spans="1:6" s="624" customFormat="1" hidden="1">
      <c r="A34" s="700"/>
      <c r="B34" s="631" t="str">
        <f t="shared" si="0"/>
        <v>3.  Payments to Employer</v>
      </c>
      <c r="E34" s="632" t="s">
        <v>383</v>
      </c>
      <c r="F34" s="631" t="s">
        <v>400</v>
      </c>
    </row>
    <row r="35" spans="1:6" s="624" customFormat="1" hidden="1">
      <c r="A35" s="700"/>
      <c r="B35" s="631" t="str">
        <f t="shared" si="0"/>
        <v/>
      </c>
      <c r="E35" s="632"/>
      <c r="F35" s="627"/>
    </row>
    <row r="36" spans="1:6" s="624" customFormat="1" hidden="1">
      <c r="A36" s="700"/>
      <c r="B36" s="631" t="str">
        <f t="shared" si="0"/>
        <v/>
      </c>
      <c r="E36" s="632"/>
      <c r="F36" s="634"/>
    </row>
    <row r="37" spans="1:6" s="624" customFormat="1" hidden="1">
      <c r="A37" s="700"/>
      <c r="B37" s="627" t="str">
        <f t="shared" si="0"/>
        <v xml:space="preserve">Record any payments you made to your employer in respect of the car(s), in the year or within 45 days after year end. </v>
      </c>
      <c r="E37" s="628" t="s">
        <v>416</v>
      </c>
      <c r="F37" s="627" t="s">
        <v>395</v>
      </c>
    </row>
    <row r="38" spans="1:6" s="624" customFormat="1" ht="9" customHeight="1">
      <c r="A38" s="700"/>
      <c r="B38" s="627" t="str">
        <f t="shared" si="0"/>
        <v/>
      </c>
      <c r="E38" s="628"/>
      <c r="F38" s="634"/>
    </row>
    <row r="39" spans="1:6" s="624" customFormat="1" ht="13.8">
      <c r="A39" s="700"/>
      <c r="B39" s="625" t="str">
        <f t="shared" si="0"/>
        <v>Feedback</v>
      </c>
      <c r="E39" s="626" t="s">
        <v>326</v>
      </c>
      <c r="F39" s="625" t="s">
        <v>396</v>
      </c>
    </row>
    <row r="40" spans="1:6" s="624" customFormat="1">
      <c r="A40" s="700"/>
      <c r="B40" s="627" t="str">
        <f t="shared" si="0"/>
        <v>Please send any comments to:</v>
      </c>
      <c r="E40" s="635" t="s">
        <v>330</v>
      </c>
      <c r="F40" s="624" t="s">
        <v>397</v>
      </c>
    </row>
    <row r="41" spans="1:6" s="624" customFormat="1">
      <c r="A41" s="700"/>
      <c r="B41" s="608" t="str">
        <f t="shared" si="0"/>
        <v>tax.services@ca.info.pwc.com</v>
      </c>
      <c r="E41" s="704" t="s">
        <v>458</v>
      </c>
      <c r="F41" s="608" t="s">
        <v>458</v>
      </c>
    </row>
    <row r="42" spans="1:6">
      <c r="A42" s="698"/>
      <c r="B42" s="701"/>
      <c r="E42" s="621"/>
      <c r="F42" s="615"/>
    </row>
    <row r="43" spans="1:6">
      <c r="A43" s="698"/>
      <c r="B43" s="701"/>
      <c r="E43" s="621"/>
      <c r="F43" s="615"/>
    </row>
    <row r="44" spans="1:6">
      <c r="B44" s="676"/>
      <c r="E44" s="662"/>
      <c r="F44" s="662"/>
    </row>
    <row r="45" spans="1:6" ht="75.75" customHeight="1">
      <c r="B45" s="676"/>
      <c r="E45" s="663" t="s">
        <v>437</v>
      </c>
      <c r="F45" s="663" t="s">
        <v>443</v>
      </c>
    </row>
    <row r="46" spans="1:6">
      <c r="E46" s="662"/>
      <c r="F46" s="662"/>
    </row>
    <row r="47" spans="1:6">
      <c r="E47" s="662"/>
      <c r="F47" s="662"/>
    </row>
    <row r="48" spans="1:6">
      <c r="E48" s="662"/>
      <c r="F48" s="662"/>
    </row>
    <row r="50" spans="5:5">
      <c r="E50" s="622"/>
    </row>
  </sheetData>
  <sheetProtection sheet="1" objects="1" scenarios="1"/>
  <phoneticPr fontId="4" type="noConversion"/>
  <hyperlinks>
    <hyperlink ref="B41" r:id="rId1" display="mailto:tax.services@ca.info.pwc.com" xr:uid="{00000000-0004-0000-0100-000000000000}"/>
    <hyperlink ref="E41" r:id="rId2" xr:uid="{00000000-0004-0000-0100-000001000000}"/>
    <hyperlink ref="F41" r:id="rId3" xr:uid="{00000000-0004-0000-0100-000002000000}"/>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6"/>
    <pageSetUpPr autoPageBreaks="0" fitToPage="1"/>
  </sheetPr>
  <dimension ref="A1:IU519"/>
  <sheetViews>
    <sheetView showGridLines="0" showRowColHeaders="0" zoomScaleNormal="100" workbookViewId="0">
      <pane ySplit="2" topLeftCell="A3" activePane="bottomLeft" state="frozenSplit"/>
      <selection activeCell="C5" sqref="C5"/>
      <selection pane="bottomLeft" activeCell="H40" sqref="H40"/>
    </sheetView>
  </sheetViews>
  <sheetFormatPr defaultColWidth="0" defaultRowHeight="0" customHeight="1" zeroHeight="1"/>
  <cols>
    <col min="1" max="1" width="0.88671875" customWidth="1"/>
    <col min="2" max="2" width="3.44140625" style="5" customWidth="1"/>
    <col min="3" max="3" width="4.88671875" style="5" customWidth="1"/>
    <col min="4" max="4" width="13.33203125" style="5" hidden="1" customWidth="1"/>
    <col min="5" max="5" width="10.5546875" style="5" customWidth="1"/>
    <col min="6" max="6" width="7.88671875" style="5" hidden="1" customWidth="1"/>
    <col min="7" max="7" width="10.88671875" style="5" customWidth="1"/>
    <col min="8" max="8" width="9.6640625" style="5" customWidth="1"/>
    <col min="9" max="9" width="13.33203125" style="5" customWidth="1"/>
    <col min="10" max="10" width="14.33203125" style="5" customWidth="1"/>
    <col min="11" max="11" width="11.33203125" style="5" customWidth="1"/>
    <col min="12" max="12" width="11.6640625" style="5" customWidth="1"/>
    <col min="13" max="13" width="10.44140625" style="5" customWidth="1"/>
    <col min="14" max="14" width="9.6640625" style="5" customWidth="1"/>
    <col min="15" max="15" width="12.5546875" style="5" customWidth="1"/>
    <col min="16" max="16" width="11" style="5" customWidth="1"/>
    <col min="17" max="17" width="21.109375" style="5" customWidth="1"/>
    <col min="18" max="18" width="23" style="5" customWidth="1"/>
    <col min="19" max="19" width="2.44140625" style="5" customWidth="1"/>
    <col min="20" max="20" width="1" style="5" hidden="1" customWidth="1"/>
    <col min="21" max="21" width="3.44140625" style="184" hidden="1" customWidth="1"/>
    <col min="22" max="22" width="14.5546875" style="184" hidden="1" customWidth="1"/>
    <col min="23" max="23" width="16.109375" style="184" hidden="1" customWidth="1"/>
    <col min="24" max="24" width="4.109375" style="184" hidden="1" customWidth="1"/>
    <col min="25" max="25" width="26.6640625" style="184" hidden="1" customWidth="1"/>
    <col min="26" max="26" width="25.88671875" style="184" hidden="1" customWidth="1"/>
    <col min="27" max="27" width="27.88671875" style="184" hidden="1" customWidth="1"/>
    <col min="28" max="28" width="24.109375" style="184" hidden="1" customWidth="1"/>
    <col min="29" max="29" width="0" style="185" hidden="1" customWidth="1"/>
    <col min="30" max="30" width="0" style="184" hidden="1" customWidth="1"/>
    <col min="31" max="31" width="11.44140625" style="185" hidden="1" customWidth="1"/>
    <col min="32" max="32" width="18.33203125" style="184" hidden="1" customWidth="1"/>
    <col min="33" max="33" width="10.6640625" style="184" hidden="1" customWidth="1"/>
    <col min="34" max="34" width="16" style="184" hidden="1" customWidth="1"/>
    <col min="35" max="35" width="13.109375" style="184" hidden="1" customWidth="1"/>
    <col min="36" max="36" width="30.5546875" style="184" hidden="1" customWidth="1"/>
    <col min="37" max="37" width="24.33203125" style="184" hidden="1" customWidth="1"/>
    <col min="38" max="38" width="11.6640625" style="185" hidden="1" customWidth="1"/>
    <col min="39" max="39" width="18.109375" style="185" hidden="1" customWidth="1"/>
    <col min="40" max="40" width="11" style="185" hidden="1" customWidth="1"/>
    <col min="41" max="41" width="13.6640625" style="185" hidden="1" customWidth="1"/>
    <col min="42" max="42" width="3" style="185" hidden="1" customWidth="1"/>
    <col min="43" max="43" width="6.6640625" style="185" hidden="1" customWidth="1"/>
    <col min="44" max="44" width="11.88671875" style="185" hidden="1" customWidth="1"/>
    <col min="45" max="45" width="11.33203125" style="185" hidden="1" customWidth="1"/>
    <col min="46" max="46" width="11" style="185" hidden="1" customWidth="1"/>
    <col min="47" max="47" width="3" style="185" hidden="1" customWidth="1"/>
    <col min="48" max="48" width="6.88671875" style="185" hidden="1" customWidth="1"/>
    <col min="49" max="49" width="7.44140625" style="185" hidden="1" customWidth="1"/>
    <col min="50" max="59" width="9.44140625" style="185" hidden="1" customWidth="1"/>
    <col min="60" max="60" width="10.88671875" style="185" hidden="1" customWidth="1"/>
    <col min="61" max="61" width="7.88671875" style="185" hidden="1" customWidth="1"/>
    <col min="62" max="62" width="7" style="185" hidden="1" customWidth="1"/>
    <col min="63" max="64" width="3" style="185" hidden="1" customWidth="1"/>
    <col min="65" max="65" width="9.44140625" style="185" hidden="1" customWidth="1"/>
    <col min="66" max="68" width="3" style="185" hidden="1" customWidth="1"/>
    <col min="69" max="69" width="0" style="184" hidden="1" customWidth="1"/>
    <col min="70" max="70" width="1.33203125" style="5" hidden="1" customWidth="1"/>
    <col min="71" max="73" width="2.5546875" style="5" hidden="1" customWidth="1"/>
    <col min="74" max="255" width="0" style="5" hidden="1" customWidth="1"/>
    <col min="256" max="16384" width="2.554687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68"/>
      <c r="V1" s="769"/>
      <c r="W1" s="769"/>
      <c r="X1" s="769"/>
      <c r="Y1" s="769"/>
      <c r="Z1" s="769"/>
      <c r="AA1" s="769"/>
      <c r="AB1" s="769"/>
      <c r="AC1" s="769"/>
      <c r="AD1" s="769"/>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83" t="str">
        <f>IF(AND(ISNUMBER(AF7),AF7&gt;2000,AF7&lt;2999),Year_four_digits&amp;" ","")&amp;'NTS ONLY_set_year'!$E$35&amp;IF($V$7=$V$4,IF('NTS ONLY_set_year'!B1="y",""," ("&amp;'NTS ONLY_set_year'!$E$113&amp;")"),"")</f>
        <v>2020 Car expenses and benefits log – Annual summary</v>
      </c>
      <c r="C2" s="784"/>
      <c r="D2" s="784"/>
      <c r="E2" s="784"/>
      <c r="F2" s="784"/>
      <c r="G2" s="784"/>
      <c r="H2" s="784"/>
      <c r="I2" s="784"/>
      <c r="J2" s="784"/>
      <c r="K2" s="784"/>
      <c r="L2" s="784"/>
      <c r="M2" s="784"/>
      <c r="N2" s="784"/>
      <c r="O2" s="784"/>
      <c r="P2" s="784"/>
      <c r="Q2" s="781"/>
      <c r="R2" s="782"/>
      <c r="S2" s="147"/>
      <c r="T2" s="82"/>
      <c r="U2" s="770" t="s">
        <v>0</v>
      </c>
      <c r="V2" s="771"/>
      <c r="W2" s="771"/>
      <c r="X2" s="771"/>
      <c r="Y2" s="771"/>
      <c r="Z2" s="771"/>
      <c r="AA2" s="771"/>
      <c r="AB2" s="771"/>
      <c r="AC2" s="771"/>
      <c r="AD2" s="771"/>
      <c r="AE2" s="771"/>
      <c r="AF2" s="771"/>
      <c r="AG2" s="771"/>
      <c r="AH2" s="771"/>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85" t="str">
        <f>'NTS ONLY_set_year'!$E$137</f>
        <v>Type in yellow or amber cells only in all worksheets. Start by entering the year, below. (2020 shows when no year has been entered.)</v>
      </c>
      <c r="C3" s="786"/>
      <c r="D3" s="786"/>
      <c r="E3" s="786"/>
      <c r="F3" s="786"/>
      <c r="G3" s="786"/>
      <c r="H3" s="786"/>
      <c r="I3" s="786"/>
      <c r="J3" s="786"/>
      <c r="K3" s="787"/>
      <c r="L3" s="5"/>
      <c r="M3" s="474"/>
      <c r="N3" s="475"/>
      <c r="O3" s="699"/>
      <c r="P3" s="788"/>
      <c r="Q3" s="789"/>
      <c r="R3" s="789"/>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86"/>
      <c r="C4" s="786"/>
      <c r="D4" s="786"/>
      <c r="E4" s="786"/>
      <c r="F4" s="786"/>
      <c r="G4" s="786"/>
      <c r="H4" s="786"/>
      <c r="I4" s="786"/>
      <c r="J4" s="786"/>
      <c r="K4" s="787"/>
      <c r="L4" s="54"/>
      <c r="M4" s="146"/>
      <c r="N4" s="146"/>
      <c r="O4" s="775"/>
      <c r="P4" s="776"/>
      <c r="Q4" s="776"/>
      <c r="R4" s="776"/>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86"/>
      <c r="C5" s="786"/>
      <c r="D5" s="786"/>
      <c r="E5" s="786"/>
      <c r="F5" s="786"/>
      <c r="G5" s="786"/>
      <c r="H5" s="786"/>
      <c r="I5" s="786"/>
      <c r="J5" s="786"/>
      <c r="K5" s="787"/>
      <c r="L5" s="779" t="str">
        <f>'NTS ONLY_set_year'!$E$128</f>
        <v>Total of monthly summaries</v>
      </c>
      <c r="M5" s="780"/>
      <c r="N5" s="780"/>
      <c r="O5" s="780"/>
      <c r="P5" s="780"/>
      <c r="Q5" s="780"/>
      <c r="R5" s="780"/>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12">
        <f>IF(OR(NOT(ISNUMBER(Year_four_digits)),Year_four_digits&lt;1990),"- -",Year_four_digits)</f>
        <v>2020</v>
      </c>
      <c r="C6" s="713"/>
      <c r="D6" s="35"/>
      <c r="E6" s="714" t="str">
        <f>'NTS ONLY_set_year'!$E$66</f>
        <v>Enter year</v>
      </c>
      <c r="F6" s="715"/>
      <c r="G6" s="715"/>
      <c r="H6" s="716"/>
      <c r="I6" s="65">
        <f ca="1">SUM('01:12'!I7)</f>
        <v>0</v>
      </c>
      <c r="J6" s="19" t="str">
        <f>'NTS ONLY_set_year'!$E$24</f>
        <v>Business km</v>
      </c>
      <c r="K6" s="36"/>
      <c r="L6" s="772" t="str">
        <f>'NTS ONLY_set_year'!$E$92</f>
        <v>Miscellaneous expenses</v>
      </c>
      <c r="M6" s="773"/>
      <c r="N6" s="773"/>
      <c r="O6" s="774"/>
      <c r="P6" s="777" t="str">
        <f>'NTS ONLY_set_year'!$E$17</f>
        <v>Amounts received</v>
      </c>
      <c r="Q6" s="778"/>
      <c r="R6" s="778"/>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5" thickTop="1" thickBot="1">
      <c r="A7" s="5"/>
      <c r="B7" s="745"/>
      <c r="C7" s="746"/>
      <c r="D7" s="6"/>
      <c r="E7" s="77" t="s">
        <v>121</v>
      </c>
      <c r="F7" s="20"/>
      <c r="G7" s="751" t="str">
        <f>'NTS ONLY_set_year'!$E$9</f>
        <v>(yy or yyyy)</v>
      </c>
      <c r="H7" s="752"/>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2020</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56" t="s">
        <v>41</v>
      </c>
      <c r="AM8" s="178"/>
      <c r="AN8" s="756" t="s">
        <v>42</v>
      </c>
      <c r="AO8" s="178"/>
      <c r="AP8" s="178"/>
      <c r="AQ8" s="719" t="s">
        <v>43</v>
      </c>
      <c r="AR8" s="756"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4"/>
      <c r="AM9" s="178"/>
      <c r="AN9" s="764"/>
      <c r="AO9" s="178"/>
      <c r="AP9" s="178"/>
      <c r="AQ9" s="719"/>
      <c r="AR9" s="764"/>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3.2">
      <c r="A10" s="5"/>
      <c r="B10" s="476"/>
      <c r="C10" s="477"/>
      <c r="D10" s="477"/>
      <c r="E10" s="477"/>
      <c r="F10" s="477"/>
      <c r="G10" s="477"/>
      <c r="H10" s="478"/>
      <c r="I10" s="753" t="str">
        <f>IF($I$9&lt;0.5,'NTS ONLY_set_year'!$E$125&amp;")","")</f>
        <v/>
      </c>
      <c r="J10" s="754"/>
      <c r="K10" s="755"/>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4"/>
      <c r="AM10" s="236"/>
      <c r="AN10" s="764"/>
      <c r="AO10" s="236"/>
      <c r="AP10" s="236"/>
      <c r="AQ10" s="719"/>
      <c r="AR10" s="764"/>
      <c r="AS10" s="217"/>
      <c r="AT10" s="217"/>
      <c r="AU10" s="218" t="s">
        <v>105</v>
      </c>
      <c r="AV10" s="219">
        <f t="shared" ca="1" si="2"/>
        <v>31</v>
      </c>
      <c r="AW10" s="219">
        <f t="shared" ca="1" si="2"/>
        <v>29</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3.2">
      <c r="A11" s="5"/>
      <c r="B11" s="747" t="str">
        <f>'NTS ONLY_set_year'!$E$120</f>
        <v>Special notes:</v>
      </c>
      <c r="C11" s="747"/>
      <c r="D11" s="747"/>
      <c r="E11" s="747"/>
      <c r="F11" s="747"/>
      <c r="G11" s="747"/>
      <c r="H11" s="748"/>
      <c r="I11" s="127"/>
      <c r="J11" s="127" t="str">
        <f>'NTS ONLY_set_year'!$E$52</f>
        <v>Days vehicle is available</v>
      </c>
      <c r="K11" s="128">
        <f ca="1">$V$19</f>
        <v>366</v>
      </c>
      <c r="L11" s="34"/>
      <c r="M11" s="17"/>
      <c r="N11" s="75" t="str">
        <f>'NTS ONLY_set_year'!$E$11</f>
        <v>Accident repair (business)</v>
      </c>
      <c r="O11" s="45">
        <f>SUM('01:12'!N11)</f>
        <v>0</v>
      </c>
      <c r="P11" s="679">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64"/>
      <c r="AM11" s="236"/>
      <c r="AN11" s="764"/>
      <c r="AO11" s="236"/>
      <c r="AP11" s="236"/>
      <c r="AQ11" s="719"/>
      <c r="AR11" s="764"/>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738"/>
      <c r="C12" s="739"/>
      <c r="D12" s="739"/>
      <c r="E12" s="739"/>
      <c r="F12" s="739"/>
      <c r="G12" s="739"/>
      <c r="H12" s="739"/>
      <c r="I12" s="739"/>
      <c r="J12" s="739"/>
      <c r="K12" s="739"/>
      <c r="L12" s="740"/>
      <c r="M12" s="741"/>
      <c r="N12" s="53"/>
      <c r="O12" s="53"/>
      <c r="P12" s="680">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64"/>
      <c r="AM12" s="236"/>
      <c r="AN12" s="764"/>
      <c r="AO12" s="236"/>
      <c r="AP12" s="236"/>
      <c r="AQ12" s="719"/>
      <c r="AR12" s="764"/>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742"/>
      <c r="C13" s="743"/>
      <c r="D13" s="743"/>
      <c r="E13" s="743"/>
      <c r="F13" s="743"/>
      <c r="G13" s="743"/>
      <c r="H13" s="743"/>
      <c r="I13" s="743"/>
      <c r="J13" s="743"/>
      <c r="K13" s="743"/>
      <c r="L13" s="728"/>
      <c r="M13" s="744"/>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4"/>
      <c r="AM13" s="236"/>
      <c r="AN13" s="764"/>
      <c r="AO13" s="236"/>
      <c r="AP13" s="236"/>
      <c r="AQ13" s="719"/>
      <c r="AR13" s="764"/>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742"/>
      <c r="C14" s="743"/>
      <c r="D14" s="743"/>
      <c r="E14" s="743"/>
      <c r="F14" s="743"/>
      <c r="G14" s="743"/>
      <c r="H14" s="743"/>
      <c r="I14" s="743"/>
      <c r="J14" s="743"/>
      <c r="K14" s="743"/>
      <c r="L14" s="728"/>
      <c r="M14" s="744"/>
      <c r="N14" s="735" t="str">
        <f>'NTS ONLY_set_year'!$E$23</f>
        <v>Business kilometres driven</v>
      </c>
      <c r="O14" s="765" t="str">
        <f>'NTS ONLY_set_year'!$E$67</f>
        <v>Other expenses</v>
      </c>
      <c r="P14" s="766"/>
      <c r="Q14" s="766"/>
      <c r="R14" s="767"/>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64"/>
      <c r="AM14" s="178"/>
      <c r="AN14" s="764"/>
      <c r="AO14" s="178"/>
      <c r="AP14" s="178"/>
      <c r="AQ14" s="719"/>
      <c r="AR14" s="764"/>
      <c r="AS14" s="756"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742"/>
      <c r="C15" s="743"/>
      <c r="D15" s="743"/>
      <c r="E15" s="743"/>
      <c r="F15" s="743"/>
      <c r="G15" s="743"/>
      <c r="H15" s="743"/>
      <c r="I15" s="743"/>
      <c r="J15" s="743"/>
      <c r="K15" s="743"/>
      <c r="L15" s="728"/>
      <c r="M15" s="744"/>
      <c r="N15" s="736"/>
      <c r="O15" s="749" t="str">
        <f>'NTS ONLY_set_year'!$E$106</f>
        <v>Parking</v>
      </c>
      <c r="P15" s="758" t="str">
        <f>'NTS ONLY_set_year'!$E$70</f>
        <v>Fuel
and oil</v>
      </c>
      <c r="Q15" s="758" t="str">
        <f>'NTS ONLY_set_year'!$E$97</f>
        <v>Normal repairs and maintenance</v>
      </c>
      <c r="R15" s="760" t="str">
        <f>'NTS ONLY_set_year'!$E$105</f>
        <v>Other operating expenses (incl. licence, registration)</v>
      </c>
      <c r="S15" s="762"/>
      <c r="T15" s="151"/>
      <c r="U15" s="179"/>
      <c r="V15" s="242" t="s">
        <v>114</v>
      </c>
      <c r="W15" s="179"/>
      <c r="X15" s="179"/>
      <c r="Y15" s="179"/>
      <c r="Z15" s="241"/>
      <c r="AA15" s="243">
        <v>31</v>
      </c>
      <c r="AB15" s="241"/>
      <c r="AC15" s="243">
        <v>0</v>
      </c>
      <c r="AD15" s="179"/>
      <c r="AE15" s="178"/>
      <c r="AF15" s="179"/>
      <c r="AG15" s="179"/>
      <c r="AH15" s="179"/>
      <c r="AI15" s="179"/>
      <c r="AJ15" s="179"/>
      <c r="AK15" s="179"/>
      <c r="AL15" s="764"/>
      <c r="AM15" s="178"/>
      <c r="AN15" s="764"/>
      <c r="AO15" s="178"/>
      <c r="AP15" s="178"/>
      <c r="AQ15" s="719"/>
      <c r="AR15" s="764"/>
      <c r="AS15" s="757"/>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742"/>
      <c r="C16" s="743"/>
      <c r="D16" s="743"/>
      <c r="E16" s="743"/>
      <c r="F16" s="743"/>
      <c r="G16" s="743"/>
      <c r="H16" s="743"/>
      <c r="I16" s="743"/>
      <c r="J16" s="743"/>
      <c r="K16" s="743"/>
      <c r="L16" s="728"/>
      <c r="M16" s="744"/>
      <c r="N16" s="737"/>
      <c r="O16" s="750"/>
      <c r="P16" s="759"/>
      <c r="Q16" s="759"/>
      <c r="R16" s="761"/>
      <c r="S16" s="763"/>
      <c r="T16" s="151"/>
      <c r="U16" s="179"/>
      <c r="V16" s="244" t="s">
        <v>112</v>
      </c>
      <c r="W16" s="179"/>
      <c r="X16" s="179"/>
      <c r="Y16" s="179"/>
      <c r="Z16" s="179"/>
      <c r="AA16" s="245">
        <v>164</v>
      </c>
      <c r="AB16" s="179"/>
      <c r="AC16" s="178"/>
      <c r="AD16" s="179"/>
      <c r="AE16" s="178"/>
      <c r="AF16" s="179"/>
      <c r="AG16" s="179"/>
      <c r="AH16" s="179"/>
      <c r="AI16" s="179"/>
      <c r="AJ16" s="179"/>
      <c r="AK16" s="179"/>
      <c r="AL16" s="764"/>
      <c r="AM16" s="178"/>
      <c r="AN16" s="764"/>
      <c r="AO16" s="178"/>
      <c r="AP16" s="178"/>
      <c r="AQ16" s="246">
        <v>999</v>
      </c>
      <c r="AR16" s="764"/>
      <c r="AS16" s="757"/>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742"/>
      <c r="C17" s="743"/>
      <c r="D17" s="743"/>
      <c r="E17" s="743"/>
      <c r="F17" s="743"/>
      <c r="G17" s="743"/>
      <c r="H17" s="743"/>
      <c r="I17" s="743"/>
      <c r="J17" s="743"/>
      <c r="K17" s="743"/>
      <c r="L17" s="728"/>
      <c r="M17" s="744"/>
      <c r="N17" s="578">
        <f ca="1">SUM('01:12'!M19)</f>
        <v>0</v>
      </c>
      <c r="O17" s="579">
        <f ca="1">SUM('01:12'!N19)</f>
        <v>0</v>
      </c>
      <c r="P17" s="114">
        <f ca="1">SUM('01:12'!O19)</f>
        <v>0</v>
      </c>
      <c r="Q17" s="114">
        <f ca="1">SUM('01:12'!P19)</f>
        <v>0</v>
      </c>
      <c r="R17" s="580">
        <f ca="1">SUM('01:12'!Q19)</f>
        <v>0</v>
      </c>
      <c r="S17" s="763"/>
      <c r="T17" s="151"/>
      <c r="U17" s="179"/>
      <c r="V17" s="247" t="s">
        <v>106</v>
      </c>
      <c r="W17" s="248"/>
      <c r="X17" s="179"/>
      <c r="Y17" s="237"/>
      <c r="Z17" s="237"/>
      <c r="AA17" s="245"/>
      <c r="AB17" s="179"/>
      <c r="AC17" s="178" t="s">
        <v>14</v>
      </c>
      <c r="AD17" s="237"/>
      <c r="AE17" s="178"/>
      <c r="AF17" s="179"/>
      <c r="AG17" s="179">
        <v>0</v>
      </c>
      <c r="AH17" s="179"/>
      <c r="AI17" s="179"/>
      <c r="AJ17" s="249" t="s">
        <v>161</v>
      </c>
      <c r="AK17" s="249"/>
      <c r="AL17" s="764"/>
      <c r="AM17" s="178"/>
      <c r="AN17" s="764"/>
      <c r="AO17" s="178"/>
      <c r="AP17" s="178"/>
      <c r="AQ17" s="246">
        <v>999</v>
      </c>
      <c r="AR17" s="764"/>
      <c r="AS17" s="757"/>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733" t="str">
        <f>'NTS ONLY_set_year'!$E$63</f>
        <v>Enter "X" for any month in which no car was available 
      ▼▼</v>
      </c>
      <c r="C19" s="733"/>
      <c r="D19" s="527"/>
      <c r="E19" s="790" t="str">
        <f>'NTS ONLY_set_year'!$E$94</f>
        <v>Monthly records:
Days missing or not in order?</v>
      </c>
      <c r="F19" s="791"/>
      <c r="G19" s="722" t="str">
        <f>'NTS ONLY_set_year'!$E$45</f>
        <v>Common odometer problems – diagnostics (to help you detect errors)</v>
      </c>
      <c r="H19" s="723"/>
      <c r="I19" s="723"/>
      <c r="J19" s="723"/>
      <c r="K19" s="723"/>
      <c r="L19" s="723"/>
      <c r="M19" s="723"/>
      <c r="N19" s="723"/>
      <c r="O19" s="723"/>
      <c r="P19" s="723"/>
      <c r="Q19" s="723"/>
      <c r="R19" s="528"/>
      <c r="S19" s="153"/>
      <c r="T19" s="151"/>
      <c r="U19" s="179"/>
      <c r="V19" s="253">
        <f ca="1">V20-V21</f>
        <v>366</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734"/>
      <c r="C20" s="734"/>
      <c r="D20" s="44"/>
      <c r="E20" s="792"/>
      <c r="F20" s="793"/>
      <c r="G20" s="470"/>
      <c r="H20" s="529"/>
      <c r="I20" s="730"/>
      <c r="J20" s="731"/>
      <c r="K20" s="731"/>
      <c r="L20" s="732"/>
      <c r="M20" s="811" t="str">
        <f>'NTS ONLY_set_year'!$E$100</f>
        <v>Odometer for start and/or end of month</v>
      </c>
      <c r="N20" s="811"/>
      <c r="O20" s="811"/>
      <c r="P20" s="812"/>
      <c r="Q20" s="720" t="str">
        <f>'NTS ONLY_set_year'!$E$78</f>
        <v xml:space="preserve">Individual odometer entries </v>
      </c>
      <c r="R20" s="156"/>
      <c r="S20" s="80"/>
      <c r="T20" s="151"/>
      <c r="U20" s="179"/>
      <c r="V20" s="251">
        <f ca="1">SUM(AV10:BG10)</f>
        <v>366</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734"/>
      <c r="C21" s="734"/>
      <c r="D21" s="44"/>
      <c r="E21" s="792"/>
      <c r="F21" s="793"/>
      <c r="G21" s="727" t="str">
        <f>'NTS ONLY_set_year'!$E$36</f>
        <v>Cars used*</v>
      </c>
      <c r="H21" s="529"/>
      <c r="I21" s="801" t="str">
        <f>'NTS ONLY_set_year'!E117</f>
        <v>Smallest START reading for any car</v>
      </c>
      <c r="J21" s="804" t="str">
        <f>'NTS ONLY_set_year'!E89</f>
        <v>Largest END reading for any car</v>
      </c>
      <c r="K21" s="551"/>
      <c r="L21" s="552"/>
      <c r="M21" s="796" t="str">
        <f>'NTS ONLY_set_year'!$E$123</f>
        <v>START
does not match END of previous month</v>
      </c>
      <c r="N21" s="796" t="str">
        <f>'NTS ONLY_set_year'!$E$122</f>
        <v>START
exceeds smallest reading in the month</v>
      </c>
      <c r="O21" s="796" t="str">
        <f>'NTS ONLY_set_year'!$E$60</f>
        <v>END
is less
than largest reading in
the month</v>
      </c>
      <c r="P21" s="725" t="str">
        <f>'NTS ONLY_set_year'!$E$85</f>
        <v>km (END minus START) may be nil or negative</v>
      </c>
      <c r="Q21" s="721"/>
      <c r="R21" s="157"/>
      <c r="S21" s="154"/>
      <c r="T21" s="151"/>
      <c r="U21" s="179"/>
      <c r="V21" s="256">
        <f ca="1">SUM(V24:V35)</f>
        <v>0</v>
      </c>
      <c r="W21" s="724"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3.2">
      <c r="A22" s="5"/>
      <c r="B22" s="734"/>
      <c r="C22" s="734"/>
      <c r="D22" s="44"/>
      <c r="E22" s="792"/>
      <c r="F22" s="793"/>
      <c r="G22" s="728"/>
      <c r="H22" s="529"/>
      <c r="I22" s="802"/>
      <c r="J22" s="805"/>
      <c r="K22" s="801" t="str">
        <f>'NTS ONLY_set_year'!E118</f>
        <v>Smallest trip reading</v>
      </c>
      <c r="L22" s="809" t="str">
        <f>'NTS ONLY_set_year'!E90</f>
        <v>Largest trip reading</v>
      </c>
      <c r="M22" s="797"/>
      <c r="N22" s="797"/>
      <c r="O22" s="797"/>
      <c r="P22" s="726"/>
      <c r="Q22" s="807" t="str">
        <f>'NTS ONLY_set_year'!$E$8</f>
        <v>(e.g., if km at start of trip less than km at end of previous trip)</v>
      </c>
      <c r="R22" s="157"/>
      <c r="S22" s="154"/>
      <c r="T22" s="151"/>
      <c r="U22" s="179"/>
      <c r="V22" s="257"/>
      <c r="W22" s="724"/>
      <c r="X22" s="179"/>
      <c r="Y22" s="237"/>
      <c r="Z22" s="237"/>
      <c r="AA22" s="245"/>
      <c r="AB22" s="179"/>
      <c r="AC22" s="717"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734"/>
      <c r="C23" s="734"/>
      <c r="D23" s="44"/>
      <c r="E23" s="794"/>
      <c r="F23" s="795"/>
      <c r="G23" s="729"/>
      <c r="H23" s="123"/>
      <c r="I23" s="803"/>
      <c r="J23" s="806"/>
      <c r="K23" s="803"/>
      <c r="L23" s="810"/>
      <c r="M23" s="797"/>
      <c r="N23" s="797"/>
      <c r="O23" s="797"/>
      <c r="P23" s="726"/>
      <c r="Q23" s="808"/>
      <c r="R23" s="157"/>
      <c r="S23" s="154"/>
      <c r="T23" s="151"/>
      <c r="U23" s="179"/>
      <c r="V23" s="257" t="s">
        <v>107</v>
      </c>
      <c r="W23" s="724"/>
      <c r="X23" s="258"/>
      <c r="Y23" s="259" t="s">
        <v>77</v>
      </c>
      <c r="Z23" s="260"/>
      <c r="AA23" s="261"/>
      <c r="AB23" s="258"/>
      <c r="AC23" s="718"/>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C:\Users\atranfagli002\Documentum\Viewed\[pwc-electronic-car-log-2020-02-en_3.xlsx]01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C:\Users\atranfagli002\Documentum\Viewed\[pwc-electronic-car-log-2020-02-en_3.xlsx]02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C:\Users\atranfagli002\Documentum\Viewed\[pwc-electronic-car-log-2020-02-en_3.xlsx]03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C:\Users\atranfagli002\Documentum\Viewed\[pwc-electronic-car-log-2020-02-en_3.xlsx]04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C:\Users\atranfagli002\Documentum\Viewed\[pwc-electronic-car-log-2020-02-en_3.xlsx]05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C:\Users\atranfagli002\Documentum\Viewed\[pwc-electronic-car-log-2020-02-en_3.xlsx]06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C:\Users\atranfagli002\Documentum\Viewed\[pwc-electronic-car-log-2020-02-en_3.xlsx]07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C:\Users\atranfagli002\Documentum\Viewed\[pwc-electronic-car-log-2020-02-en_3.xlsx]08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C:\Users\atranfagli002\Documentum\Viewed\[pwc-electronic-car-log-2020-02-en_3.xlsx]09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C:\Users\atranfagli002\Documentum\Viewed\[pwc-electronic-car-log-2020-02-en_3.xlsx]10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C:\Users\atranfagli002\Documentum\Viewed\[pwc-electronic-car-log-2020-02-en_3.xlsx]11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C:\Users\atranfagli002\Documentum\Viewed\[pwc-electronic-car-log-2020-02-en_3.xlsx]12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798" t="str">
        <f>'NTS ONLY_set_year'!E47</f>
        <v>* Counts use of different cars. For instance, starting with car 1, switching to car 2 and then back to car 3 yields a count of 3.</v>
      </c>
      <c r="H37" s="799"/>
      <c r="I37" s="799"/>
      <c r="J37" s="799"/>
      <c r="K37" s="799"/>
      <c r="L37" s="799"/>
      <c r="M37" s="799"/>
      <c r="N37" s="799"/>
      <c r="O37" s="799"/>
      <c r="P37" s="799"/>
      <c r="Q37" s="800"/>
      <c r="R37" s="800"/>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77"/>
      <c r="G38" s="677"/>
      <c r="H38" s="677"/>
      <c r="I38" s="710" t="str">
        <f>'NTS ONLY_set_year'!$E$133</f>
        <v>©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11"/>
      <c r="K38" s="711"/>
      <c r="L38" s="711"/>
      <c r="M38" s="711"/>
      <c r="N38" s="711"/>
      <c r="O38" s="711"/>
      <c r="P38" s="711"/>
      <c r="Q38" s="711"/>
      <c r="R38" s="711"/>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 customHeight="1">
      <c r="A39" s="5"/>
      <c r="E39" s="677"/>
      <c r="F39" s="677"/>
      <c r="G39" s="677"/>
      <c r="H39" s="677"/>
      <c r="I39" s="711"/>
      <c r="J39" s="711"/>
      <c r="K39" s="711"/>
      <c r="L39" s="711"/>
      <c r="M39" s="711"/>
      <c r="N39" s="711"/>
      <c r="O39" s="711"/>
      <c r="P39" s="711"/>
      <c r="Q39" s="711"/>
      <c r="R39" s="711"/>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 customHeight="1">
      <c r="C40" s="5"/>
      <c r="D40" s="5"/>
      <c r="E40" s="677"/>
      <c r="F40" s="677"/>
      <c r="G40" s="677"/>
      <c r="H40" s="677"/>
      <c r="I40" s="711"/>
      <c r="J40" s="711"/>
      <c r="K40" s="711"/>
      <c r="L40" s="711"/>
      <c r="M40" s="711"/>
      <c r="N40" s="711"/>
      <c r="O40" s="711"/>
      <c r="P40" s="711"/>
      <c r="Q40" s="711"/>
      <c r="R40" s="711"/>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3.2" hidden="1">
      <c r="AA42" s="185"/>
      <c r="AB42" s="185"/>
      <c r="BH42" s="178" t="str">
        <f>ADDRESS(ROW('01'!M27),COLUMN('01'!M27))</f>
        <v>$M$27</v>
      </c>
    </row>
    <row r="43" spans="1:255" ht="13.2" hidden="1">
      <c r="AA43" s="185"/>
      <c r="AB43" s="185"/>
    </row>
    <row r="44" spans="1:255" ht="13.2" hidden="1">
      <c r="AA44" s="185"/>
      <c r="AB44" s="185"/>
    </row>
    <row r="45" spans="1:255" ht="13.2" hidden="1">
      <c r="AA45" s="185"/>
      <c r="AB45" s="185"/>
    </row>
    <row r="46" spans="1:255" ht="13.2" hidden="1">
      <c r="AA46" s="185"/>
      <c r="AB46" s="185"/>
    </row>
    <row r="47" spans="1:255" ht="13.2" hidden="1">
      <c r="AA47" s="185"/>
      <c r="AB47" s="185"/>
    </row>
    <row r="48" spans="1:255" ht="13.2" hidden="1">
      <c r="AA48" s="185"/>
      <c r="AB48" s="185"/>
    </row>
    <row r="49" spans="27:28" ht="13.2" hidden="1">
      <c r="AA49" s="185"/>
      <c r="AB49" s="185"/>
    </row>
    <row r="50" spans="27:28" ht="13.2" hidden="1">
      <c r="AA50" s="185"/>
      <c r="AB50" s="185"/>
    </row>
    <row r="51" spans="27:28" ht="13.2" hidden="1">
      <c r="AA51" s="185"/>
      <c r="AB51" s="185"/>
    </row>
    <row r="52" spans="27:28" ht="13.2" hidden="1">
      <c r="AA52" s="185"/>
      <c r="AB52" s="185"/>
    </row>
    <row r="53" spans="27:28" ht="13.2" hidden="1">
      <c r="AA53" s="185"/>
      <c r="AB53" s="185"/>
    </row>
    <row r="54" spans="27:28" ht="13.2" hidden="1">
      <c r="AA54" s="185"/>
      <c r="AB54" s="185"/>
    </row>
    <row r="55" spans="27:28" ht="13.2" hidden="1">
      <c r="AA55" s="185"/>
      <c r="AB55" s="185"/>
    </row>
    <row r="56" spans="27:28" ht="13.2" hidden="1">
      <c r="AA56" s="185"/>
      <c r="AB56" s="185"/>
    </row>
    <row r="57" spans="27:28" ht="13.2" hidden="1">
      <c r="AA57" s="185"/>
      <c r="AB57" s="185"/>
    </row>
    <row r="58" spans="27:28" ht="13.2" hidden="1">
      <c r="AA58" s="185"/>
      <c r="AB58" s="185"/>
    </row>
    <row r="59" spans="27:28" ht="13.2" hidden="1">
      <c r="AA59" s="185"/>
      <c r="AB59" s="185"/>
    </row>
    <row r="60" spans="27:28" ht="13.2" hidden="1">
      <c r="AA60" s="185"/>
      <c r="AB60" s="185"/>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H200" sqref="H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9"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698"/>
    </row>
    <row r="4" spans="1:259"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49" t="str">
        <f ca="1">V17</f>
        <v>January,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43830</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End</v>
      </c>
      <c r="C10" s="867"/>
      <c r="D10" s="868"/>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January,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January</v>
      </c>
      <c r="V18" s="650" t="str">
        <f ca="1">AE6</f>
        <v>January,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January</v>
      </c>
      <c r="V19" s="650" t="str">
        <f ca="1">U19&amp;" "&amp;Year_four_digits</f>
        <v>January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Wed. January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January</v>
      </c>
      <c r="V20" s="179"/>
      <c r="W20" s="179"/>
      <c r="X20" s="430">
        <f ca="1">$AE$8+D20</f>
        <v>43831</v>
      </c>
      <c r="Y20" s="568" t="str">
        <f ca="1">IF(Y14="f",T20&amp;". "&amp;" "&amp;R20&amp;" "&amp;U20&amp;" "&amp;$AE$7,T20&amp;". "&amp;U20&amp;" "&amp;R20&amp;", "&amp;$AE$7)</f>
        <v>Wed. January 1, 2020</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January</v>
      </c>
      <c r="V21" s="184"/>
      <c r="W21" s="179"/>
      <c r="X21" s="430">
        <f ca="1">$AE$8+D21</f>
        <v>43830</v>
      </c>
      <c r="Y21" s="568" t="str">
        <f t="shared" ref="Y21:Y84" ca="1" si="14">IF(Y15="f",T21&amp;". "&amp;" "&amp;R21&amp;" "&amp;U21&amp;" "&amp;$AE$7,T21&amp;". "&amp;U21&amp;" "&amp;R21&amp;", "&amp;$AE$7)</f>
        <v>Tue. January , 2020</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January</v>
      </c>
      <c r="V22" s="184"/>
      <c r="W22" s="179"/>
      <c r="X22" s="430">
        <f t="shared" ref="X22:X85" ca="1" si="17">$AE$8+D22</f>
        <v>43830</v>
      </c>
      <c r="Y22" s="568" t="str">
        <f t="shared" ca="1" si="14"/>
        <v>Tue. January , 2020</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January</v>
      </c>
      <c r="V23" s="184"/>
      <c r="W23" s="179"/>
      <c r="X23" s="430">
        <f t="shared" ca="1" si="17"/>
        <v>43830</v>
      </c>
      <c r="Y23" s="568" t="str">
        <f t="shared" ca="1" si="14"/>
        <v>Tue. January , 2020</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January</v>
      </c>
      <c r="V24" s="184"/>
      <c r="W24" s="179"/>
      <c r="X24" s="430">
        <f t="shared" ca="1" si="17"/>
        <v>43830</v>
      </c>
      <c r="Y24" s="568" t="str">
        <f t="shared" ca="1" si="14"/>
        <v>Tue. January , 2020</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January</v>
      </c>
      <c r="V25" s="184"/>
      <c r="W25" s="179"/>
      <c r="X25" s="430">
        <f t="shared" ca="1" si="17"/>
        <v>43830</v>
      </c>
      <c r="Y25" s="568" t="str">
        <f t="shared" ca="1" si="14"/>
        <v>Tue. January , 2020</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January</v>
      </c>
      <c r="V26" s="184"/>
      <c r="W26" s="179"/>
      <c r="X26" s="430">
        <f t="shared" ca="1" si="17"/>
        <v>43830</v>
      </c>
      <c r="Y26" s="568" t="str">
        <f t="shared" ca="1" si="14"/>
        <v>Tue. January , 2020</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January</v>
      </c>
      <c r="V27" s="184"/>
      <c r="W27" s="179"/>
      <c r="X27" s="430">
        <f t="shared" ca="1" si="17"/>
        <v>43830</v>
      </c>
      <c r="Y27" s="568" t="str">
        <f t="shared" ca="1" si="14"/>
        <v>Tue. January , 2020</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January</v>
      </c>
      <c r="V28" s="184"/>
      <c r="W28" s="179"/>
      <c r="X28" s="430">
        <f t="shared" ca="1" si="17"/>
        <v>43830</v>
      </c>
      <c r="Y28" s="568" t="str">
        <f t="shared" ca="1" si="14"/>
        <v>Tue. January , 2020</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January</v>
      </c>
      <c r="V29" s="184"/>
      <c r="W29" s="179"/>
      <c r="X29" s="430">
        <f t="shared" ca="1" si="17"/>
        <v>43830</v>
      </c>
      <c r="Y29" s="568" t="str">
        <f t="shared" ca="1" si="14"/>
        <v>Tue. January , 2020</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January</v>
      </c>
      <c r="V30" s="184"/>
      <c r="W30" s="179"/>
      <c r="X30" s="430">
        <f t="shared" ca="1" si="17"/>
        <v>43830</v>
      </c>
      <c r="Y30" s="568" t="str">
        <f t="shared" ca="1" si="14"/>
        <v>Tue. January , 2020</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January</v>
      </c>
      <c r="V31" s="184"/>
      <c r="W31" s="179"/>
      <c r="X31" s="430">
        <f t="shared" ca="1" si="17"/>
        <v>43830</v>
      </c>
      <c r="Y31" s="568" t="str">
        <f t="shared" ca="1" si="14"/>
        <v>Tue. January , 2020</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January</v>
      </c>
      <c r="V32" s="184"/>
      <c r="W32" s="179"/>
      <c r="X32" s="430">
        <f t="shared" ca="1" si="17"/>
        <v>43830</v>
      </c>
      <c r="Y32" s="568" t="str">
        <f t="shared" ca="1" si="14"/>
        <v>Tue. January , 2020</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January</v>
      </c>
      <c r="V33" s="184"/>
      <c r="W33" s="179"/>
      <c r="X33" s="430">
        <f t="shared" ca="1" si="17"/>
        <v>43830</v>
      </c>
      <c r="Y33" s="568" t="str">
        <f t="shared" ca="1" si="14"/>
        <v>Tue. January , 2020</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January</v>
      </c>
      <c r="V34" s="184"/>
      <c r="W34" s="179"/>
      <c r="X34" s="430">
        <f t="shared" ca="1" si="17"/>
        <v>43830</v>
      </c>
      <c r="Y34" s="568" t="str">
        <f t="shared" ca="1" si="14"/>
        <v>Tue. January , 2020</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January</v>
      </c>
      <c r="V35" s="184"/>
      <c r="W35" s="179"/>
      <c r="X35" s="430">
        <f t="shared" ca="1" si="17"/>
        <v>43830</v>
      </c>
      <c r="Y35" s="568" t="str">
        <f t="shared" ca="1" si="14"/>
        <v>Tue. January , 2020</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January</v>
      </c>
      <c r="V36" s="184"/>
      <c r="W36" s="179"/>
      <c r="X36" s="430">
        <f t="shared" ca="1" si="17"/>
        <v>43830</v>
      </c>
      <c r="Y36" s="568" t="str">
        <f t="shared" ca="1" si="14"/>
        <v>Tue. January , 2020</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January</v>
      </c>
      <c r="V37" s="184"/>
      <c r="W37" s="179"/>
      <c r="X37" s="430">
        <f t="shared" ca="1" si="17"/>
        <v>43830</v>
      </c>
      <c r="Y37" s="568" t="str">
        <f t="shared" ca="1" si="14"/>
        <v>Tue. January , 2020</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January</v>
      </c>
      <c r="V38" s="184"/>
      <c r="W38" s="179"/>
      <c r="X38" s="430">
        <f t="shared" ca="1" si="17"/>
        <v>43830</v>
      </c>
      <c r="Y38" s="568" t="str">
        <f t="shared" ca="1" si="14"/>
        <v>Tue. January , 2020</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January</v>
      </c>
      <c r="V39" s="184"/>
      <c r="W39" s="179"/>
      <c r="X39" s="430">
        <f t="shared" ca="1" si="17"/>
        <v>43830</v>
      </c>
      <c r="Y39" s="568" t="str">
        <f t="shared" ca="1" si="14"/>
        <v>Tue. January , 2020</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January</v>
      </c>
      <c r="V40" s="184"/>
      <c r="W40" s="179"/>
      <c r="X40" s="430">
        <f t="shared" ca="1" si="17"/>
        <v>43830</v>
      </c>
      <c r="Y40" s="568" t="str">
        <f t="shared" ca="1" si="14"/>
        <v>Tue. January , 2020</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January</v>
      </c>
      <c r="V41" s="184"/>
      <c r="W41" s="179"/>
      <c r="X41" s="430">
        <f t="shared" ca="1" si="17"/>
        <v>43830</v>
      </c>
      <c r="Y41" s="568" t="str">
        <f t="shared" ca="1" si="14"/>
        <v>Tue. January , 2020</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January</v>
      </c>
      <c r="V42" s="184"/>
      <c r="W42" s="179"/>
      <c r="X42" s="430">
        <f t="shared" ca="1" si="17"/>
        <v>43830</v>
      </c>
      <c r="Y42" s="568" t="str">
        <f t="shared" ca="1" si="14"/>
        <v>Tue. January , 2020</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January</v>
      </c>
      <c r="V43" s="184"/>
      <c r="W43" s="179"/>
      <c r="X43" s="430">
        <f t="shared" ca="1" si="17"/>
        <v>43830</v>
      </c>
      <c r="Y43" s="568" t="str">
        <f t="shared" ca="1" si="14"/>
        <v>Tue. January , 2020</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January</v>
      </c>
      <c r="V44" s="184"/>
      <c r="W44" s="179"/>
      <c r="X44" s="430">
        <f t="shared" ca="1" si="17"/>
        <v>43830</v>
      </c>
      <c r="Y44" s="568" t="str">
        <f t="shared" ca="1" si="14"/>
        <v>Tue. January , 2020</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January</v>
      </c>
      <c r="V45" s="184"/>
      <c r="W45" s="179"/>
      <c r="X45" s="430">
        <f t="shared" ca="1" si="17"/>
        <v>43830</v>
      </c>
      <c r="Y45" s="568" t="str">
        <f t="shared" ca="1" si="14"/>
        <v>Tue. January , 2020</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January</v>
      </c>
      <c r="V46" s="184"/>
      <c r="W46" s="179"/>
      <c r="X46" s="430">
        <f t="shared" ca="1" si="17"/>
        <v>43830</v>
      </c>
      <c r="Y46" s="568" t="str">
        <f t="shared" ca="1" si="14"/>
        <v>Tue. January , 2020</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January</v>
      </c>
      <c r="V47" s="184"/>
      <c r="W47" s="179"/>
      <c r="X47" s="430">
        <f t="shared" ca="1" si="17"/>
        <v>43830</v>
      </c>
      <c r="Y47" s="568" t="str">
        <f t="shared" ca="1" si="14"/>
        <v>Tue. January , 2020</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January</v>
      </c>
      <c r="V48" s="184"/>
      <c r="W48" s="179"/>
      <c r="X48" s="430">
        <f t="shared" ca="1" si="17"/>
        <v>43830</v>
      </c>
      <c r="Y48" s="568" t="str">
        <f t="shared" ca="1" si="14"/>
        <v>Tue. January , 2020</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January</v>
      </c>
      <c r="V49" s="184"/>
      <c r="W49" s="179"/>
      <c r="X49" s="430">
        <f t="shared" ca="1" si="17"/>
        <v>43830</v>
      </c>
      <c r="Y49" s="568" t="str">
        <f t="shared" ca="1" si="14"/>
        <v>Tue. January , 2020</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January</v>
      </c>
      <c r="V50" s="184"/>
      <c r="W50" s="179"/>
      <c r="X50" s="430">
        <f t="shared" ca="1" si="17"/>
        <v>43830</v>
      </c>
      <c r="Y50" s="568" t="str">
        <f t="shared" ca="1" si="14"/>
        <v>Tue. January , 2020</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January</v>
      </c>
      <c r="V51" s="184"/>
      <c r="W51" s="179"/>
      <c r="X51" s="430">
        <f t="shared" ca="1" si="17"/>
        <v>43830</v>
      </c>
      <c r="Y51" s="568" t="str">
        <f t="shared" ca="1" si="14"/>
        <v>Tue. January , 2020</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January</v>
      </c>
      <c r="V52" s="184"/>
      <c r="W52" s="179"/>
      <c r="X52" s="430">
        <f t="shared" ca="1" si="17"/>
        <v>43830</v>
      </c>
      <c r="Y52" s="568" t="str">
        <f t="shared" ca="1" si="14"/>
        <v>Tue. January , 2020</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January</v>
      </c>
      <c r="V53" s="184"/>
      <c r="W53" s="179"/>
      <c r="X53" s="430">
        <f t="shared" ca="1" si="17"/>
        <v>43830</v>
      </c>
      <c r="Y53" s="568" t="str">
        <f t="shared" ca="1" si="14"/>
        <v>Tue. January , 2020</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January</v>
      </c>
      <c r="V54" s="184"/>
      <c r="W54" s="179"/>
      <c r="X54" s="430">
        <f t="shared" ca="1" si="17"/>
        <v>43830</v>
      </c>
      <c r="Y54" s="568" t="str">
        <f t="shared" ca="1" si="14"/>
        <v>Tue. January , 2020</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January</v>
      </c>
      <c r="V55" s="184"/>
      <c r="W55" s="179"/>
      <c r="X55" s="430">
        <f t="shared" ca="1" si="17"/>
        <v>43830</v>
      </c>
      <c r="Y55" s="568" t="str">
        <f t="shared" ca="1" si="14"/>
        <v>Tue. January , 2020</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January</v>
      </c>
      <c r="V56" s="184"/>
      <c r="W56" s="179"/>
      <c r="X56" s="430">
        <f t="shared" ca="1" si="17"/>
        <v>43830</v>
      </c>
      <c r="Y56" s="568" t="str">
        <f t="shared" ca="1" si="14"/>
        <v>Tue. January , 2020</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January</v>
      </c>
      <c r="V57" s="184"/>
      <c r="W57" s="179"/>
      <c r="X57" s="430">
        <f t="shared" ca="1" si="17"/>
        <v>43830</v>
      </c>
      <c r="Y57" s="568" t="str">
        <f t="shared" ca="1" si="14"/>
        <v>Tue. January , 2020</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January</v>
      </c>
      <c r="V58" s="184"/>
      <c r="W58" s="179"/>
      <c r="X58" s="430">
        <f t="shared" ca="1" si="17"/>
        <v>43830</v>
      </c>
      <c r="Y58" s="568" t="str">
        <f t="shared" ca="1" si="14"/>
        <v>Tue. January , 2020</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January</v>
      </c>
      <c r="V59" s="184"/>
      <c r="W59" s="179"/>
      <c r="X59" s="430">
        <f t="shared" ca="1" si="17"/>
        <v>43830</v>
      </c>
      <c r="Y59" s="568" t="str">
        <f t="shared" ca="1" si="14"/>
        <v>Tue. January , 2020</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January</v>
      </c>
      <c r="V60" s="184"/>
      <c r="W60" s="179"/>
      <c r="X60" s="430">
        <f t="shared" ca="1" si="17"/>
        <v>43830</v>
      </c>
      <c r="Y60" s="568" t="str">
        <f t="shared" ca="1" si="14"/>
        <v>Tue. January , 2020</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January</v>
      </c>
      <c r="V61" s="184"/>
      <c r="W61" s="179"/>
      <c r="X61" s="430">
        <f t="shared" ca="1" si="17"/>
        <v>43830</v>
      </c>
      <c r="Y61" s="568" t="str">
        <f t="shared" ca="1" si="14"/>
        <v>Tue. January , 2020</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January</v>
      </c>
      <c r="V62" s="184"/>
      <c r="W62" s="179"/>
      <c r="X62" s="430">
        <f t="shared" ca="1" si="17"/>
        <v>43830</v>
      </c>
      <c r="Y62" s="568" t="str">
        <f t="shared" ca="1" si="14"/>
        <v>Tue. January , 2020</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January</v>
      </c>
      <c r="V63" s="184"/>
      <c r="W63" s="179"/>
      <c r="X63" s="430">
        <f t="shared" ca="1" si="17"/>
        <v>43830</v>
      </c>
      <c r="Y63" s="568" t="str">
        <f t="shared" ca="1" si="14"/>
        <v>Tue. January , 2020</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January</v>
      </c>
      <c r="V64" s="184"/>
      <c r="W64" s="179"/>
      <c r="X64" s="430">
        <f t="shared" ca="1" si="17"/>
        <v>43830</v>
      </c>
      <c r="Y64" s="568" t="str">
        <f t="shared" ca="1" si="14"/>
        <v>Tue. January , 2020</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January</v>
      </c>
      <c r="V65" s="184"/>
      <c r="W65" s="179"/>
      <c r="X65" s="430">
        <f t="shared" ca="1" si="17"/>
        <v>43830</v>
      </c>
      <c r="Y65" s="568" t="str">
        <f t="shared" ca="1" si="14"/>
        <v>Tue. January , 2020</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January</v>
      </c>
      <c r="V66" s="184"/>
      <c r="W66" s="179"/>
      <c r="X66" s="430">
        <f t="shared" ca="1" si="17"/>
        <v>43830</v>
      </c>
      <c r="Y66" s="568" t="str">
        <f t="shared" ca="1" si="14"/>
        <v>Tue. January , 2020</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January</v>
      </c>
      <c r="V67" s="184"/>
      <c r="W67" s="179"/>
      <c r="X67" s="430">
        <f t="shared" ca="1" si="17"/>
        <v>43830</v>
      </c>
      <c r="Y67" s="568" t="str">
        <f t="shared" ca="1" si="14"/>
        <v>Tue. January , 2020</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January</v>
      </c>
      <c r="V68" s="184"/>
      <c r="W68" s="179"/>
      <c r="X68" s="430">
        <f t="shared" ca="1" si="17"/>
        <v>43830</v>
      </c>
      <c r="Y68" s="568" t="str">
        <f t="shared" ca="1" si="14"/>
        <v>Tue. January , 2020</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January</v>
      </c>
      <c r="V69" s="184"/>
      <c r="W69" s="179"/>
      <c r="X69" s="430">
        <f t="shared" ca="1" si="17"/>
        <v>43830</v>
      </c>
      <c r="Y69" s="568" t="str">
        <f t="shared" ca="1" si="14"/>
        <v>Tue. January , 2020</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January</v>
      </c>
      <c r="V70" s="184"/>
      <c r="W70" s="179"/>
      <c r="X70" s="430">
        <f t="shared" ca="1" si="17"/>
        <v>43830</v>
      </c>
      <c r="Y70" s="568" t="str">
        <f t="shared" ca="1" si="14"/>
        <v>Tue. January , 2020</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January</v>
      </c>
      <c r="V71" s="184"/>
      <c r="W71" s="179"/>
      <c r="X71" s="430">
        <f t="shared" ca="1" si="17"/>
        <v>43830</v>
      </c>
      <c r="Y71" s="568" t="str">
        <f t="shared" ca="1" si="14"/>
        <v>Tue. January , 2020</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January</v>
      </c>
      <c r="V72" s="184"/>
      <c r="W72" s="179"/>
      <c r="X72" s="430">
        <f t="shared" ca="1" si="17"/>
        <v>43830</v>
      </c>
      <c r="Y72" s="568" t="str">
        <f t="shared" ca="1" si="14"/>
        <v>Tue. January , 2020</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January</v>
      </c>
      <c r="V73" s="184"/>
      <c r="W73" s="179"/>
      <c r="X73" s="430">
        <f t="shared" ca="1" si="17"/>
        <v>43830</v>
      </c>
      <c r="Y73" s="568" t="str">
        <f t="shared" ca="1" si="14"/>
        <v>Tue. January , 2020</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January</v>
      </c>
      <c r="V74" s="184"/>
      <c r="W74" s="179"/>
      <c r="X74" s="430">
        <f t="shared" ca="1" si="17"/>
        <v>43830</v>
      </c>
      <c r="Y74" s="568" t="str">
        <f t="shared" ca="1" si="14"/>
        <v>Tue. January , 2020</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January</v>
      </c>
      <c r="V75" s="184"/>
      <c r="W75" s="179"/>
      <c r="X75" s="430">
        <f t="shared" ca="1" si="17"/>
        <v>43830</v>
      </c>
      <c r="Y75" s="568" t="str">
        <f t="shared" ca="1" si="14"/>
        <v>Tue. January , 2020</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January</v>
      </c>
      <c r="V76" s="184"/>
      <c r="W76" s="179"/>
      <c r="X76" s="430">
        <f t="shared" ca="1" si="17"/>
        <v>43830</v>
      </c>
      <c r="Y76" s="568" t="str">
        <f t="shared" ca="1" si="14"/>
        <v>Tue. January , 2020</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January</v>
      </c>
      <c r="V77" s="184"/>
      <c r="W77" s="179"/>
      <c r="X77" s="430">
        <f t="shared" ca="1" si="17"/>
        <v>43830</v>
      </c>
      <c r="Y77" s="568" t="str">
        <f t="shared" ca="1" si="14"/>
        <v>Tue. January , 2020</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January</v>
      </c>
      <c r="V78" s="184"/>
      <c r="W78" s="179"/>
      <c r="X78" s="430">
        <f t="shared" ca="1" si="17"/>
        <v>43830</v>
      </c>
      <c r="Y78" s="568" t="str">
        <f t="shared" ca="1" si="14"/>
        <v>Tue. January , 2020</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January</v>
      </c>
      <c r="V79" s="184"/>
      <c r="W79" s="179"/>
      <c r="X79" s="430">
        <f t="shared" ca="1" si="17"/>
        <v>43830</v>
      </c>
      <c r="Y79" s="568" t="str">
        <f t="shared" ca="1" si="14"/>
        <v>Tue. January , 2020</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January</v>
      </c>
      <c r="V80" s="184"/>
      <c r="W80" s="179"/>
      <c r="X80" s="430">
        <f t="shared" ca="1" si="17"/>
        <v>43830</v>
      </c>
      <c r="Y80" s="568" t="str">
        <f t="shared" ca="1" si="14"/>
        <v>Tue. January , 2020</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January</v>
      </c>
      <c r="V81" s="184"/>
      <c r="W81" s="179"/>
      <c r="X81" s="430">
        <f t="shared" ca="1" si="17"/>
        <v>43830</v>
      </c>
      <c r="Y81" s="568" t="str">
        <f t="shared" ca="1" si="14"/>
        <v>Tue. January , 2020</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January</v>
      </c>
      <c r="V82" s="184"/>
      <c r="W82" s="179"/>
      <c r="X82" s="430">
        <f t="shared" ca="1" si="17"/>
        <v>43830</v>
      </c>
      <c r="Y82" s="568" t="str">
        <f t="shared" ca="1" si="14"/>
        <v>Tue. January , 2020</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January</v>
      </c>
      <c r="V83" s="184"/>
      <c r="W83" s="179"/>
      <c r="X83" s="430">
        <f t="shared" ca="1" si="17"/>
        <v>43830</v>
      </c>
      <c r="Y83" s="568" t="str">
        <f t="shared" ca="1" si="14"/>
        <v>Tue. January , 2020</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January</v>
      </c>
      <c r="V84" s="184"/>
      <c r="W84" s="179"/>
      <c r="X84" s="430">
        <f t="shared" ca="1" si="17"/>
        <v>43830</v>
      </c>
      <c r="Y84" s="568" t="str">
        <f t="shared" ca="1" si="14"/>
        <v>Tue. January , 2020</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January</v>
      </c>
      <c r="V85" s="184"/>
      <c r="W85" s="179"/>
      <c r="X85" s="430">
        <f t="shared" ca="1" si="17"/>
        <v>43830</v>
      </c>
      <c r="Y85" s="568" t="str">
        <f t="shared" ref="Y85:Y148" ca="1" si="33">IF(Y79="f",T85&amp;". "&amp;" "&amp;R85&amp;" "&amp;U85&amp;" "&amp;$AE$7,T85&amp;". "&amp;U85&amp;" "&amp;R85&amp;", "&amp;$AE$7)</f>
        <v>Tue. January , 2020</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January</v>
      </c>
      <c r="V86" s="184"/>
      <c r="W86" s="179"/>
      <c r="X86" s="430">
        <f t="shared" ref="X86:X149" ca="1" si="36">$AE$8+D86</f>
        <v>43830</v>
      </c>
      <c r="Y86" s="568" t="str">
        <f t="shared" ca="1" si="33"/>
        <v>Tue. January , 2020</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January</v>
      </c>
      <c r="V87" s="184"/>
      <c r="W87" s="179"/>
      <c r="X87" s="430">
        <f t="shared" ca="1" si="36"/>
        <v>43830</v>
      </c>
      <c r="Y87" s="568" t="str">
        <f t="shared" ca="1" si="33"/>
        <v>Tue. January , 2020</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January</v>
      </c>
      <c r="V88" s="184"/>
      <c r="W88" s="179"/>
      <c r="X88" s="430">
        <f t="shared" ca="1" si="36"/>
        <v>43830</v>
      </c>
      <c r="Y88" s="568" t="str">
        <f t="shared" ca="1" si="33"/>
        <v>Tue. January , 2020</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January</v>
      </c>
      <c r="V89" s="184"/>
      <c r="W89" s="179"/>
      <c r="X89" s="430">
        <f t="shared" ca="1" si="36"/>
        <v>43830</v>
      </c>
      <c r="Y89" s="568" t="str">
        <f t="shared" ca="1" si="33"/>
        <v>Tue. January , 2020</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January</v>
      </c>
      <c r="V90" s="184"/>
      <c r="W90" s="179"/>
      <c r="X90" s="430">
        <f t="shared" ca="1" si="36"/>
        <v>43830</v>
      </c>
      <c r="Y90" s="568" t="str">
        <f t="shared" ca="1" si="33"/>
        <v>Tue. January , 2020</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January</v>
      </c>
      <c r="V91" s="184"/>
      <c r="W91" s="179"/>
      <c r="X91" s="430">
        <f t="shared" ca="1" si="36"/>
        <v>43830</v>
      </c>
      <c r="Y91" s="568" t="str">
        <f t="shared" ca="1" si="33"/>
        <v>Tue. January , 2020</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January</v>
      </c>
      <c r="V92" s="184"/>
      <c r="W92" s="179"/>
      <c r="X92" s="430">
        <f t="shared" ca="1" si="36"/>
        <v>43830</v>
      </c>
      <c r="Y92" s="568" t="str">
        <f t="shared" ca="1" si="33"/>
        <v>Tue. January , 2020</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January</v>
      </c>
      <c r="V93" s="184"/>
      <c r="W93" s="179"/>
      <c r="X93" s="430">
        <f t="shared" ca="1" si="36"/>
        <v>43830</v>
      </c>
      <c r="Y93" s="568" t="str">
        <f t="shared" ca="1" si="33"/>
        <v>Tue. January , 2020</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January</v>
      </c>
      <c r="V94" s="184"/>
      <c r="W94" s="179"/>
      <c r="X94" s="430">
        <f t="shared" ca="1" si="36"/>
        <v>43830</v>
      </c>
      <c r="Y94" s="568" t="str">
        <f t="shared" ca="1" si="33"/>
        <v>Tue. January , 2020</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January</v>
      </c>
      <c r="V95" s="184"/>
      <c r="W95" s="179"/>
      <c r="X95" s="430">
        <f t="shared" ca="1" si="36"/>
        <v>43830</v>
      </c>
      <c r="Y95" s="568" t="str">
        <f t="shared" ca="1" si="33"/>
        <v>Tue. January , 2020</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January</v>
      </c>
      <c r="V96" s="184"/>
      <c r="W96" s="179"/>
      <c r="X96" s="430">
        <f t="shared" ca="1" si="36"/>
        <v>43830</v>
      </c>
      <c r="Y96" s="568" t="str">
        <f t="shared" ca="1" si="33"/>
        <v>Tue. January , 2020</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January</v>
      </c>
      <c r="V97" s="184"/>
      <c r="W97" s="179"/>
      <c r="X97" s="430">
        <f t="shared" ca="1" si="36"/>
        <v>43830</v>
      </c>
      <c r="Y97" s="568" t="str">
        <f t="shared" ca="1" si="33"/>
        <v>Tue. January , 2020</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January</v>
      </c>
      <c r="V98" s="184"/>
      <c r="W98" s="179"/>
      <c r="X98" s="430">
        <f t="shared" ca="1" si="36"/>
        <v>43830</v>
      </c>
      <c r="Y98" s="568" t="str">
        <f t="shared" ca="1" si="33"/>
        <v>Tue. January , 2020</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January</v>
      </c>
      <c r="V99" s="184"/>
      <c r="W99" s="179"/>
      <c r="X99" s="430">
        <f t="shared" ca="1" si="36"/>
        <v>43830</v>
      </c>
      <c r="Y99" s="568" t="str">
        <f t="shared" ca="1" si="33"/>
        <v>Tue. January , 2020</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January</v>
      </c>
      <c r="V100" s="184"/>
      <c r="W100" s="179"/>
      <c r="X100" s="430">
        <f t="shared" ca="1" si="36"/>
        <v>43830</v>
      </c>
      <c r="Y100" s="568" t="str">
        <f t="shared" ca="1" si="33"/>
        <v>Tue. January , 2020</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January</v>
      </c>
      <c r="V101" s="184"/>
      <c r="W101" s="179"/>
      <c r="X101" s="430">
        <f t="shared" ca="1" si="36"/>
        <v>43830</v>
      </c>
      <c r="Y101" s="568" t="str">
        <f t="shared" ca="1" si="33"/>
        <v>Tue. January , 2020</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January</v>
      </c>
      <c r="V102" s="184"/>
      <c r="W102" s="179"/>
      <c r="X102" s="430">
        <f t="shared" ca="1" si="36"/>
        <v>43830</v>
      </c>
      <c r="Y102" s="568" t="str">
        <f t="shared" ca="1" si="33"/>
        <v>Tue. January , 2020</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January</v>
      </c>
      <c r="V103" s="184"/>
      <c r="W103" s="179"/>
      <c r="X103" s="430">
        <f t="shared" ca="1" si="36"/>
        <v>43830</v>
      </c>
      <c r="Y103" s="568" t="str">
        <f t="shared" ca="1" si="33"/>
        <v>Tue. January , 2020</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January</v>
      </c>
      <c r="V104" s="184"/>
      <c r="W104" s="179"/>
      <c r="X104" s="430">
        <f t="shared" ca="1" si="36"/>
        <v>43830</v>
      </c>
      <c r="Y104" s="568" t="str">
        <f t="shared" ca="1" si="33"/>
        <v>Tue. January , 2020</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January</v>
      </c>
      <c r="V105" s="184"/>
      <c r="W105" s="179"/>
      <c r="X105" s="430">
        <f t="shared" ca="1" si="36"/>
        <v>43830</v>
      </c>
      <c r="Y105" s="568" t="str">
        <f t="shared" ca="1" si="33"/>
        <v>Tue. January , 2020</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January</v>
      </c>
      <c r="V106" s="184"/>
      <c r="W106" s="179"/>
      <c r="X106" s="430">
        <f t="shared" ca="1" si="36"/>
        <v>43830</v>
      </c>
      <c r="Y106" s="568" t="str">
        <f t="shared" ca="1" si="33"/>
        <v>Tue. January , 2020</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January</v>
      </c>
      <c r="V107" s="184"/>
      <c r="W107" s="179"/>
      <c r="X107" s="430">
        <f t="shared" ca="1" si="36"/>
        <v>43830</v>
      </c>
      <c r="Y107" s="568" t="str">
        <f t="shared" ca="1" si="33"/>
        <v>Tue. January , 2020</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January</v>
      </c>
      <c r="V108" s="184"/>
      <c r="W108" s="179"/>
      <c r="X108" s="430">
        <f t="shared" ca="1" si="36"/>
        <v>43830</v>
      </c>
      <c r="Y108" s="568" t="str">
        <f t="shared" ca="1" si="33"/>
        <v>Tue. January , 2020</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January</v>
      </c>
      <c r="V109" s="184"/>
      <c r="W109" s="179"/>
      <c r="X109" s="430">
        <f t="shared" ca="1" si="36"/>
        <v>43830</v>
      </c>
      <c r="Y109" s="568" t="str">
        <f t="shared" ca="1" si="33"/>
        <v>Tue. January , 2020</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January</v>
      </c>
      <c r="V110" s="184"/>
      <c r="W110" s="179"/>
      <c r="X110" s="430">
        <f t="shared" ca="1" si="36"/>
        <v>43830</v>
      </c>
      <c r="Y110" s="568" t="str">
        <f t="shared" ca="1" si="33"/>
        <v>Tue. January , 2020</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January</v>
      </c>
      <c r="V111" s="184"/>
      <c r="W111" s="179"/>
      <c r="X111" s="430">
        <f t="shared" ca="1" si="36"/>
        <v>43830</v>
      </c>
      <c r="Y111" s="568" t="str">
        <f t="shared" ca="1" si="33"/>
        <v>Tue. January , 2020</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January</v>
      </c>
      <c r="V112" s="184"/>
      <c r="W112" s="179"/>
      <c r="X112" s="430">
        <f t="shared" ca="1" si="36"/>
        <v>43830</v>
      </c>
      <c r="Y112" s="568" t="str">
        <f t="shared" ca="1" si="33"/>
        <v>Tue. January , 2020</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January</v>
      </c>
      <c r="V113" s="184"/>
      <c r="W113" s="179"/>
      <c r="X113" s="430">
        <f t="shared" ca="1" si="36"/>
        <v>43830</v>
      </c>
      <c r="Y113" s="568" t="str">
        <f t="shared" ca="1" si="33"/>
        <v>Tue. January , 2020</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January</v>
      </c>
      <c r="V114" s="184"/>
      <c r="W114" s="179"/>
      <c r="X114" s="430">
        <f t="shared" ca="1" si="36"/>
        <v>43830</v>
      </c>
      <c r="Y114" s="568" t="str">
        <f t="shared" ca="1" si="33"/>
        <v>Tue. January , 2020</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January</v>
      </c>
      <c r="V115" s="184"/>
      <c r="W115" s="179"/>
      <c r="X115" s="430">
        <f t="shared" ca="1" si="36"/>
        <v>43830</v>
      </c>
      <c r="Y115" s="568" t="str">
        <f t="shared" ca="1" si="33"/>
        <v>Tue. January , 2020</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January</v>
      </c>
      <c r="V116" s="184"/>
      <c r="W116" s="179"/>
      <c r="X116" s="430">
        <f t="shared" ca="1" si="36"/>
        <v>43830</v>
      </c>
      <c r="Y116" s="568" t="str">
        <f t="shared" ca="1" si="33"/>
        <v>Tue. January , 2020</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January</v>
      </c>
      <c r="V117" s="184"/>
      <c r="W117" s="179"/>
      <c r="X117" s="430">
        <f t="shared" ca="1" si="36"/>
        <v>43830</v>
      </c>
      <c r="Y117" s="568" t="str">
        <f t="shared" ca="1" si="33"/>
        <v>Tue. January , 2020</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January</v>
      </c>
      <c r="V118" s="184"/>
      <c r="W118" s="179"/>
      <c r="X118" s="430">
        <f t="shared" ca="1" si="36"/>
        <v>43830</v>
      </c>
      <c r="Y118" s="568" t="str">
        <f t="shared" ca="1" si="33"/>
        <v>Tue. January , 2020</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January</v>
      </c>
      <c r="V119" s="184"/>
      <c r="W119" s="179"/>
      <c r="X119" s="430">
        <f t="shared" ca="1" si="36"/>
        <v>43830</v>
      </c>
      <c r="Y119" s="568" t="str">
        <f t="shared" ca="1" si="33"/>
        <v>Tue. January , 2020</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January</v>
      </c>
      <c r="V120" s="184"/>
      <c r="W120" s="179"/>
      <c r="X120" s="430">
        <f t="shared" ca="1" si="36"/>
        <v>43830</v>
      </c>
      <c r="Y120" s="568" t="str">
        <f t="shared" ca="1" si="33"/>
        <v>Tue. January , 2020</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January</v>
      </c>
      <c r="V121" s="184"/>
      <c r="W121" s="179"/>
      <c r="X121" s="430">
        <f t="shared" ca="1" si="36"/>
        <v>43830</v>
      </c>
      <c r="Y121" s="568" t="str">
        <f t="shared" ca="1" si="33"/>
        <v>Tue. January , 2020</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January</v>
      </c>
      <c r="V122" s="184"/>
      <c r="W122" s="179"/>
      <c r="X122" s="430">
        <f t="shared" ca="1" si="36"/>
        <v>43830</v>
      </c>
      <c r="Y122" s="568" t="str">
        <f t="shared" ca="1" si="33"/>
        <v>Tue. January , 2020</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January</v>
      </c>
      <c r="V123" s="184"/>
      <c r="W123" s="179"/>
      <c r="X123" s="430">
        <f t="shared" ca="1" si="36"/>
        <v>43830</v>
      </c>
      <c r="Y123" s="568" t="str">
        <f t="shared" ca="1" si="33"/>
        <v>Tue. January , 2020</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January</v>
      </c>
      <c r="V124" s="184"/>
      <c r="W124" s="179"/>
      <c r="X124" s="430">
        <f t="shared" ca="1" si="36"/>
        <v>43830</v>
      </c>
      <c r="Y124" s="568" t="str">
        <f t="shared" ca="1" si="33"/>
        <v>Tue. January , 2020</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January</v>
      </c>
      <c r="V125" s="184"/>
      <c r="W125" s="179"/>
      <c r="X125" s="430">
        <f t="shared" ca="1" si="36"/>
        <v>43830</v>
      </c>
      <c r="Y125" s="568" t="str">
        <f t="shared" ca="1" si="33"/>
        <v>Tue. January , 2020</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January</v>
      </c>
      <c r="V126" s="184"/>
      <c r="W126" s="179"/>
      <c r="X126" s="430">
        <f t="shared" ca="1" si="36"/>
        <v>43830</v>
      </c>
      <c r="Y126" s="568" t="str">
        <f t="shared" ca="1" si="33"/>
        <v>Tue. January , 2020</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January</v>
      </c>
      <c r="V127" s="184"/>
      <c r="W127" s="179"/>
      <c r="X127" s="430">
        <f t="shared" ca="1" si="36"/>
        <v>43830</v>
      </c>
      <c r="Y127" s="568" t="str">
        <f t="shared" ca="1" si="33"/>
        <v>Tue. January , 2020</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January</v>
      </c>
      <c r="V128" s="184"/>
      <c r="W128" s="179"/>
      <c r="X128" s="430">
        <f t="shared" ca="1" si="36"/>
        <v>43830</v>
      </c>
      <c r="Y128" s="568" t="str">
        <f t="shared" ca="1" si="33"/>
        <v>Tue. January , 2020</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January</v>
      </c>
      <c r="V129" s="184"/>
      <c r="W129" s="179"/>
      <c r="X129" s="430">
        <f t="shared" ca="1" si="36"/>
        <v>43830</v>
      </c>
      <c r="Y129" s="568" t="str">
        <f t="shared" ca="1" si="33"/>
        <v>Tue. January , 2020</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January</v>
      </c>
      <c r="V130" s="184"/>
      <c r="W130" s="179"/>
      <c r="X130" s="430">
        <f t="shared" ca="1" si="36"/>
        <v>43830</v>
      </c>
      <c r="Y130" s="568" t="str">
        <f t="shared" ca="1" si="33"/>
        <v>Tue. January , 2020</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January</v>
      </c>
      <c r="V131" s="184"/>
      <c r="W131" s="179"/>
      <c r="X131" s="430">
        <f t="shared" ca="1" si="36"/>
        <v>43830</v>
      </c>
      <c r="Y131" s="568" t="str">
        <f t="shared" ca="1" si="33"/>
        <v>Tue. January , 2020</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January</v>
      </c>
      <c r="V132" s="184"/>
      <c r="W132" s="179"/>
      <c r="X132" s="430">
        <f t="shared" ca="1" si="36"/>
        <v>43830</v>
      </c>
      <c r="Y132" s="568" t="str">
        <f t="shared" ca="1" si="33"/>
        <v>Tue. January , 2020</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January</v>
      </c>
      <c r="V133" s="184"/>
      <c r="W133" s="179"/>
      <c r="X133" s="430">
        <f t="shared" ca="1" si="36"/>
        <v>43830</v>
      </c>
      <c r="Y133" s="568" t="str">
        <f t="shared" ca="1" si="33"/>
        <v>Tue. January , 2020</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January</v>
      </c>
      <c r="V134" s="184"/>
      <c r="W134" s="179"/>
      <c r="X134" s="430">
        <f t="shared" ca="1" si="36"/>
        <v>43830</v>
      </c>
      <c r="Y134" s="568" t="str">
        <f t="shared" ca="1" si="33"/>
        <v>Tue. January , 2020</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January</v>
      </c>
      <c r="V135" s="184"/>
      <c r="W135" s="179"/>
      <c r="X135" s="430">
        <f t="shared" ca="1" si="36"/>
        <v>43830</v>
      </c>
      <c r="Y135" s="568" t="str">
        <f t="shared" ca="1" si="33"/>
        <v>Tue. January , 2020</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January</v>
      </c>
      <c r="V136" s="184"/>
      <c r="W136" s="179"/>
      <c r="X136" s="430">
        <f t="shared" ca="1" si="36"/>
        <v>43830</v>
      </c>
      <c r="Y136" s="568" t="str">
        <f t="shared" ca="1" si="33"/>
        <v>Tue. January , 2020</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January</v>
      </c>
      <c r="V137" s="184"/>
      <c r="W137" s="179"/>
      <c r="X137" s="430">
        <f t="shared" ca="1" si="36"/>
        <v>43830</v>
      </c>
      <c r="Y137" s="568" t="str">
        <f t="shared" ca="1" si="33"/>
        <v>Tue. January , 2020</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January</v>
      </c>
      <c r="V138" s="184"/>
      <c r="W138" s="179"/>
      <c r="X138" s="430">
        <f t="shared" ca="1" si="36"/>
        <v>43830</v>
      </c>
      <c r="Y138" s="568" t="str">
        <f t="shared" ca="1" si="33"/>
        <v>Tue. January , 2020</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January</v>
      </c>
      <c r="V139" s="184"/>
      <c r="W139" s="179"/>
      <c r="X139" s="430">
        <f t="shared" ca="1" si="36"/>
        <v>43830</v>
      </c>
      <c r="Y139" s="568" t="str">
        <f t="shared" ca="1" si="33"/>
        <v>Tue. January , 2020</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January</v>
      </c>
      <c r="V140" s="184"/>
      <c r="W140" s="179"/>
      <c r="X140" s="430">
        <f t="shared" ca="1" si="36"/>
        <v>43830</v>
      </c>
      <c r="Y140" s="568" t="str">
        <f t="shared" ca="1" si="33"/>
        <v>Tue. January , 2020</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January</v>
      </c>
      <c r="V141" s="184"/>
      <c r="W141" s="179"/>
      <c r="X141" s="430">
        <f t="shared" ca="1" si="36"/>
        <v>43830</v>
      </c>
      <c r="Y141" s="568" t="str">
        <f t="shared" ca="1" si="33"/>
        <v>Tue. January , 2020</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January</v>
      </c>
      <c r="V142" s="184"/>
      <c r="W142" s="179"/>
      <c r="X142" s="430">
        <f t="shared" ca="1" si="36"/>
        <v>43830</v>
      </c>
      <c r="Y142" s="568" t="str">
        <f t="shared" ca="1" si="33"/>
        <v>Tue. January , 2020</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January</v>
      </c>
      <c r="V143" s="184"/>
      <c r="W143" s="179"/>
      <c r="X143" s="430">
        <f t="shared" ca="1" si="36"/>
        <v>43830</v>
      </c>
      <c r="Y143" s="568" t="str">
        <f t="shared" ca="1" si="33"/>
        <v>Tue. January , 2020</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January</v>
      </c>
      <c r="V144" s="184"/>
      <c r="W144" s="179"/>
      <c r="X144" s="430">
        <f t="shared" ca="1" si="36"/>
        <v>43830</v>
      </c>
      <c r="Y144" s="568" t="str">
        <f t="shared" ca="1" si="33"/>
        <v>Tue. January , 2020</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January</v>
      </c>
      <c r="V145" s="184"/>
      <c r="W145" s="179"/>
      <c r="X145" s="430">
        <f t="shared" ca="1" si="36"/>
        <v>43830</v>
      </c>
      <c r="Y145" s="568" t="str">
        <f t="shared" ca="1" si="33"/>
        <v>Tue. January , 2020</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January</v>
      </c>
      <c r="V146" s="184"/>
      <c r="W146" s="179"/>
      <c r="X146" s="430">
        <f t="shared" ca="1" si="36"/>
        <v>43830</v>
      </c>
      <c r="Y146" s="568" t="str">
        <f t="shared" ca="1" si="33"/>
        <v>Tue. January , 2020</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January</v>
      </c>
      <c r="V147" s="184"/>
      <c r="W147" s="179"/>
      <c r="X147" s="430">
        <f t="shared" ca="1" si="36"/>
        <v>43830</v>
      </c>
      <c r="Y147" s="568" t="str">
        <f t="shared" ca="1" si="33"/>
        <v>Tue. January , 2020</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January</v>
      </c>
      <c r="V148" s="184"/>
      <c r="W148" s="179"/>
      <c r="X148" s="430">
        <f t="shared" ca="1" si="36"/>
        <v>43830</v>
      </c>
      <c r="Y148" s="568" t="str">
        <f t="shared" ca="1" si="33"/>
        <v>Tue. January , 2020</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January</v>
      </c>
      <c r="V149" s="184"/>
      <c r="W149" s="179"/>
      <c r="X149" s="430">
        <f t="shared" ca="1" si="36"/>
        <v>43830</v>
      </c>
      <c r="Y149" s="568" t="str">
        <f t="shared" ref="Y149:Y194" ca="1" si="52">IF(Y143="f",T149&amp;". "&amp;" "&amp;R149&amp;" "&amp;U149&amp;" "&amp;$AE$7,T149&amp;". "&amp;U149&amp;" "&amp;R149&amp;", "&amp;$AE$7)</f>
        <v>Tue. January , 2020</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January</v>
      </c>
      <c r="V150" s="184"/>
      <c r="W150" s="179"/>
      <c r="X150" s="430">
        <f t="shared" ref="X150:X194" ca="1" si="55">$AE$8+D150</f>
        <v>43830</v>
      </c>
      <c r="Y150" s="568" t="str">
        <f t="shared" ca="1" si="52"/>
        <v>Tue. January , 2020</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January</v>
      </c>
      <c r="V151" s="184"/>
      <c r="W151" s="179"/>
      <c r="X151" s="430">
        <f t="shared" ca="1" si="55"/>
        <v>43830</v>
      </c>
      <c r="Y151" s="568" t="str">
        <f t="shared" ca="1" si="52"/>
        <v>Tue. January , 2020</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January</v>
      </c>
      <c r="V152" s="184"/>
      <c r="W152" s="179"/>
      <c r="X152" s="430">
        <f t="shared" ca="1" si="55"/>
        <v>43830</v>
      </c>
      <c r="Y152" s="568" t="str">
        <f t="shared" ca="1" si="52"/>
        <v>Tue. January , 2020</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January</v>
      </c>
      <c r="V153" s="184"/>
      <c r="W153" s="179"/>
      <c r="X153" s="430">
        <f t="shared" ca="1" si="55"/>
        <v>43830</v>
      </c>
      <c r="Y153" s="568" t="str">
        <f t="shared" ca="1" si="52"/>
        <v>Tue. January , 2020</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January</v>
      </c>
      <c r="V154" s="184"/>
      <c r="W154" s="179"/>
      <c r="X154" s="430">
        <f t="shared" ca="1" si="55"/>
        <v>43830</v>
      </c>
      <c r="Y154" s="568" t="str">
        <f t="shared" ca="1" si="52"/>
        <v>Tue. January , 2020</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January</v>
      </c>
      <c r="V155" s="184"/>
      <c r="W155" s="179"/>
      <c r="X155" s="430">
        <f t="shared" ca="1" si="55"/>
        <v>43830</v>
      </c>
      <c r="Y155" s="568" t="str">
        <f t="shared" ca="1" si="52"/>
        <v>Tue. January , 2020</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January</v>
      </c>
      <c r="V156" s="184"/>
      <c r="W156" s="179"/>
      <c r="X156" s="430">
        <f t="shared" ca="1" si="55"/>
        <v>43830</v>
      </c>
      <c r="Y156" s="568" t="str">
        <f t="shared" ca="1" si="52"/>
        <v>Tue. January , 2020</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January</v>
      </c>
      <c r="V157" s="184"/>
      <c r="W157" s="179"/>
      <c r="X157" s="430">
        <f t="shared" ca="1" si="55"/>
        <v>43830</v>
      </c>
      <c r="Y157" s="568" t="str">
        <f t="shared" ca="1" si="52"/>
        <v>Tue. January , 2020</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January</v>
      </c>
      <c r="V158" s="184"/>
      <c r="W158" s="179"/>
      <c r="X158" s="430">
        <f t="shared" ca="1" si="55"/>
        <v>43830</v>
      </c>
      <c r="Y158" s="568" t="str">
        <f t="shared" ca="1" si="52"/>
        <v>Tue. January , 2020</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January</v>
      </c>
      <c r="V159" s="184"/>
      <c r="W159" s="179"/>
      <c r="X159" s="430">
        <f t="shared" ca="1" si="55"/>
        <v>43830</v>
      </c>
      <c r="Y159" s="568" t="str">
        <f t="shared" ca="1" si="52"/>
        <v>Tue. January , 2020</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January</v>
      </c>
      <c r="V160" s="184"/>
      <c r="W160" s="179"/>
      <c r="X160" s="430">
        <f t="shared" ca="1" si="55"/>
        <v>43830</v>
      </c>
      <c r="Y160" s="568" t="str">
        <f t="shared" ca="1" si="52"/>
        <v>Tue. January , 2020</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January</v>
      </c>
      <c r="V161" s="184"/>
      <c r="W161" s="179"/>
      <c r="X161" s="430">
        <f t="shared" ca="1" si="55"/>
        <v>43830</v>
      </c>
      <c r="Y161" s="568" t="str">
        <f t="shared" ca="1" si="52"/>
        <v>Tue. January , 2020</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January</v>
      </c>
      <c r="V162" s="184"/>
      <c r="W162" s="179"/>
      <c r="X162" s="430">
        <f t="shared" ca="1" si="55"/>
        <v>43830</v>
      </c>
      <c r="Y162" s="568" t="str">
        <f t="shared" ca="1" si="52"/>
        <v>Tue. January , 2020</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January</v>
      </c>
      <c r="V163" s="184"/>
      <c r="W163" s="179"/>
      <c r="X163" s="430">
        <f t="shared" ca="1" si="55"/>
        <v>43830</v>
      </c>
      <c r="Y163" s="568" t="str">
        <f t="shared" ca="1" si="52"/>
        <v>Tue. January , 2020</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January</v>
      </c>
      <c r="V164" s="184"/>
      <c r="W164" s="179"/>
      <c r="X164" s="430">
        <f t="shared" ca="1" si="55"/>
        <v>43830</v>
      </c>
      <c r="Y164" s="568" t="str">
        <f t="shared" ca="1" si="52"/>
        <v>Tue. January , 2020</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January</v>
      </c>
      <c r="V165" s="184"/>
      <c r="W165" s="179"/>
      <c r="X165" s="430">
        <f t="shared" ca="1" si="55"/>
        <v>43830</v>
      </c>
      <c r="Y165" s="568" t="str">
        <f t="shared" ca="1" si="52"/>
        <v>Tue. January , 2020</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January</v>
      </c>
      <c r="V166" s="184"/>
      <c r="W166" s="179"/>
      <c r="X166" s="430">
        <f t="shared" ca="1" si="55"/>
        <v>43830</v>
      </c>
      <c r="Y166" s="568" t="str">
        <f t="shared" ca="1" si="52"/>
        <v>Tue. January , 2020</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January</v>
      </c>
      <c r="V167" s="184"/>
      <c r="W167" s="179"/>
      <c r="X167" s="430">
        <f t="shared" ca="1" si="55"/>
        <v>43830</v>
      </c>
      <c r="Y167" s="568" t="str">
        <f t="shared" ca="1" si="52"/>
        <v>Tue. January , 2020</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January</v>
      </c>
      <c r="V168" s="184"/>
      <c r="W168" s="179"/>
      <c r="X168" s="430">
        <f t="shared" ca="1" si="55"/>
        <v>43830</v>
      </c>
      <c r="Y168" s="568" t="str">
        <f t="shared" ca="1" si="52"/>
        <v>Tue. January , 2020</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January</v>
      </c>
      <c r="V169" s="184"/>
      <c r="W169" s="179"/>
      <c r="X169" s="430">
        <f t="shared" ca="1" si="55"/>
        <v>43830</v>
      </c>
      <c r="Y169" s="568" t="str">
        <f t="shared" ca="1" si="52"/>
        <v>Tue. January , 2020</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January</v>
      </c>
      <c r="V170" s="184"/>
      <c r="W170" s="179"/>
      <c r="X170" s="430">
        <f t="shared" ca="1" si="55"/>
        <v>43830</v>
      </c>
      <c r="Y170" s="568" t="str">
        <f t="shared" ca="1" si="52"/>
        <v>Tue. January , 2020</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January</v>
      </c>
      <c r="V171" s="184"/>
      <c r="W171" s="179"/>
      <c r="X171" s="430">
        <f t="shared" ca="1" si="55"/>
        <v>43830</v>
      </c>
      <c r="Y171" s="568" t="str">
        <f t="shared" ca="1" si="52"/>
        <v>Tue. January , 2020</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January</v>
      </c>
      <c r="V172" s="184"/>
      <c r="W172" s="179"/>
      <c r="X172" s="430">
        <f t="shared" ca="1" si="55"/>
        <v>43830</v>
      </c>
      <c r="Y172" s="568" t="str">
        <f t="shared" ca="1" si="52"/>
        <v>Tue. January , 2020</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January</v>
      </c>
      <c r="V173" s="184"/>
      <c r="W173" s="179"/>
      <c r="X173" s="430">
        <f t="shared" ca="1" si="55"/>
        <v>43830</v>
      </c>
      <c r="Y173" s="568" t="str">
        <f t="shared" ca="1" si="52"/>
        <v>Tue. January , 2020</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January</v>
      </c>
      <c r="V174" s="184"/>
      <c r="W174" s="179"/>
      <c r="X174" s="430">
        <f t="shared" ca="1" si="55"/>
        <v>43830</v>
      </c>
      <c r="Y174" s="568" t="str">
        <f t="shared" ca="1" si="52"/>
        <v>Tue. January , 2020</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January</v>
      </c>
      <c r="V175" s="184"/>
      <c r="W175" s="179"/>
      <c r="X175" s="430">
        <f t="shared" ca="1" si="55"/>
        <v>43830</v>
      </c>
      <c r="Y175" s="568" t="str">
        <f t="shared" ca="1" si="52"/>
        <v>Tue. January , 2020</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January</v>
      </c>
      <c r="V176" s="184"/>
      <c r="W176" s="179"/>
      <c r="X176" s="430">
        <f t="shared" ca="1" si="55"/>
        <v>43830</v>
      </c>
      <c r="Y176" s="568" t="str">
        <f t="shared" ca="1" si="52"/>
        <v>Tue. January , 2020</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January</v>
      </c>
      <c r="V177" s="184"/>
      <c r="W177" s="179"/>
      <c r="X177" s="430">
        <f t="shared" ca="1" si="55"/>
        <v>43830</v>
      </c>
      <c r="Y177" s="568" t="str">
        <f t="shared" ca="1" si="52"/>
        <v>Tue. January , 2020</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January</v>
      </c>
      <c r="V178" s="184"/>
      <c r="W178" s="179"/>
      <c r="X178" s="430">
        <f t="shared" ca="1" si="55"/>
        <v>43830</v>
      </c>
      <c r="Y178" s="568" t="str">
        <f t="shared" ca="1" si="52"/>
        <v>Tue. January , 2020</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January</v>
      </c>
      <c r="V179" s="184"/>
      <c r="W179" s="179"/>
      <c r="X179" s="430">
        <f t="shared" ca="1" si="55"/>
        <v>43830</v>
      </c>
      <c r="Y179" s="568" t="str">
        <f t="shared" ca="1" si="52"/>
        <v>Tue. January , 2020</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January</v>
      </c>
      <c r="V180" s="184"/>
      <c r="W180" s="179"/>
      <c r="X180" s="430">
        <f t="shared" ca="1" si="55"/>
        <v>43830</v>
      </c>
      <c r="Y180" s="568" t="str">
        <f t="shared" ca="1" si="52"/>
        <v>Tue. January , 2020</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January</v>
      </c>
      <c r="V181" s="184"/>
      <c r="W181" s="179"/>
      <c r="X181" s="430">
        <f t="shared" ca="1" si="55"/>
        <v>43830</v>
      </c>
      <c r="Y181" s="568" t="str">
        <f t="shared" ca="1" si="52"/>
        <v>Tue. January , 2020</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January</v>
      </c>
      <c r="V182" s="184"/>
      <c r="W182" s="179"/>
      <c r="X182" s="430">
        <f t="shared" ca="1" si="55"/>
        <v>43830</v>
      </c>
      <c r="Y182" s="568" t="str">
        <f t="shared" ca="1" si="52"/>
        <v>Tue. January , 2020</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January</v>
      </c>
      <c r="V183" s="184"/>
      <c r="W183" s="179"/>
      <c r="X183" s="430">
        <f t="shared" ca="1" si="55"/>
        <v>43830</v>
      </c>
      <c r="Y183" s="568" t="str">
        <f t="shared" ca="1" si="52"/>
        <v>Tue. January , 2020</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January</v>
      </c>
      <c r="V184" s="184"/>
      <c r="W184" s="179"/>
      <c r="X184" s="430">
        <f t="shared" ca="1" si="55"/>
        <v>43830</v>
      </c>
      <c r="Y184" s="568" t="str">
        <f t="shared" ca="1" si="52"/>
        <v>Tue. January , 2020</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January</v>
      </c>
      <c r="V185" s="184"/>
      <c r="W185" s="179"/>
      <c r="X185" s="430">
        <f t="shared" ca="1" si="55"/>
        <v>43830</v>
      </c>
      <c r="Y185" s="568" t="str">
        <f t="shared" ca="1" si="52"/>
        <v>Tue. January , 2020</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January</v>
      </c>
      <c r="V186" s="184"/>
      <c r="W186" s="179"/>
      <c r="X186" s="430">
        <f t="shared" ca="1" si="55"/>
        <v>43830</v>
      </c>
      <c r="Y186" s="568" t="str">
        <f t="shared" ca="1" si="52"/>
        <v>Tue. January , 2020</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January</v>
      </c>
      <c r="V187" s="184"/>
      <c r="W187" s="179"/>
      <c r="X187" s="430">
        <f t="shared" ca="1" si="55"/>
        <v>43830</v>
      </c>
      <c r="Y187" s="568" t="str">
        <f t="shared" ca="1" si="52"/>
        <v>Tue. January , 2020</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January</v>
      </c>
      <c r="V188" s="184"/>
      <c r="W188" s="179"/>
      <c r="X188" s="430">
        <f t="shared" ca="1" si="55"/>
        <v>43830</v>
      </c>
      <c r="Y188" s="568" t="str">
        <f t="shared" ca="1" si="52"/>
        <v>Tue. January , 2020</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January</v>
      </c>
      <c r="V189" s="184"/>
      <c r="W189" s="179"/>
      <c r="X189" s="430">
        <f t="shared" ca="1" si="55"/>
        <v>43830</v>
      </c>
      <c r="Y189" s="568" t="str">
        <f t="shared" ca="1" si="52"/>
        <v>Tue. January , 2020</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January</v>
      </c>
      <c r="V190" s="184"/>
      <c r="W190" s="179"/>
      <c r="X190" s="430">
        <f t="shared" ca="1" si="55"/>
        <v>43830</v>
      </c>
      <c r="Y190" s="568" t="str">
        <f t="shared" ca="1" si="52"/>
        <v>Tue. January , 2020</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January</v>
      </c>
      <c r="V191" s="184"/>
      <c r="W191" s="179"/>
      <c r="X191" s="430">
        <f t="shared" ca="1" si="55"/>
        <v>43830</v>
      </c>
      <c r="Y191" s="568" t="str">
        <f t="shared" ca="1" si="52"/>
        <v>Tue. January , 2020</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January</v>
      </c>
      <c r="V192" s="184"/>
      <c r="W192" s="179"/>
      <c r="X192" s="430">
        <f t="shared" ca="1" si="55"/>
        <v>43830</v>
      </c>
      <c r="Y192" s="568" t="str">
        <f t="shared" ca="1" si="52"/>
        <v>Tue. January , 2020</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January</v>
      </c>
      <c r="V193" s="184"/>
      <c r="W193" s="179"/>
      <c r="X193" s="430">
        <f t="shared" ca="1" si="55"/>
        <v>43830</v>
      </c>
      <c r="Y193" s="568" t="str">
        <f t="shared" ca="1" si="52"/>
        <v>Tue. January , 2020</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January</v>
      </c>
      <c r="V194" s="184"/>
      <c r="W194" s="179"/>
      <c r="X194" s="430">
        <f t="shared" ca="1" si="55"/>
        <v>43830</v>
      </c>
      <c r="Y194" s="568" t="str">
        <f t="shared" ca="1" si="52"/>
        <v>Tue. January , 2020</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41"/>
      <c r="S199" s="30"/>
      <c r="Z199" s="315">
        <f ca="1">AC198</f>
        <v>31</v>
      </c>
      <c r="AA199" s="185"/>
    </row>
    <row r="200" spans="1:256"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3.2"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3.2"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3.2"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3.2"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3.2"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3.2"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3.2"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3.2"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3.2"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3.2"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3.2"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3.2"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3.2"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3.2"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3.2"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3.2"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3.2"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3.2"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3.2"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3.2"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3.2"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3.2"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3.2"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3.2"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3.2"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3.2"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3.2"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3.2"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3.2"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3.2"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3.2"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3.2"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3.2"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3.2"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3.2"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3.2"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3.2"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3.2"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3.2"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3.2"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3.2"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3.2"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3.2"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3.2"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3.2"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3.2"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3.2"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3.2"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3.2"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3.2"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3.2"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3.2"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3.2"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3.2"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3.2"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3.2"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3.2"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3.2"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3.2"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3.2"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3.2"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3.2"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3.2"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3.2"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3.2"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3.2"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3.2"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3.2"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3.2"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3.2"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3.2"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3.2"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3.2"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3.2"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3.2"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3.2"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3.2"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3.2"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3.2"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3.2"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3.2"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3.2"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3.2"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3.2"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3.2"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3.2"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3.2"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3.2"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3.2"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3.2"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3.2"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3.2"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3.2"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3.2"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3.2"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3.2"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3.2"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3.2"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3.2"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3.2"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3.2"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3.2"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3.2"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3.2"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3.2"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3.2"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3.2"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3.2"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3.2"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3.2"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3.2"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3.2"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3.2"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3.2"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3.2"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3.2"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3.2"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3.2"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3.2"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3.2"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3.2"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3.2"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3.2"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3.2"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3.2"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3.2"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3.2"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3.2"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3.2"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3.2"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3.2"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3.2"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3.2"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3.2"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3.2"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3.2"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3.2"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3.2"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3.2"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3.2"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3.2"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3.2"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3.2"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3.2"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3.2"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3.2"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3.2"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3.2"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3.2"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3.2"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3.2"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3.2"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3.2"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3.2"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3.2"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3.2"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3.2"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3.2"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3.2"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3.2"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3.2"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3.2"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3.2"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3.2"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3.2"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3.2"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3.2"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3.2"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3.2"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3.2"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3.2"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3.2"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3.2"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3.2"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3.2"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3.2"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3.2"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3.2"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3.2"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3.2"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3.2"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3.2"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3.2"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3.2"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3.2"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3.2"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3.2"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3.2"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3.2"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3.2"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3.2"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3.2"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3.2"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3.2"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3.2"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3.2"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3.2"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3.2"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3.2"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3.2"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3.2"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3.2"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3.2"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3.2"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3.2"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3.2"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3.2"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3.2"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3.2"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3.2"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3.2"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3.2"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3.2"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3.2"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3.2"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3.2"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3.2"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3.2"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3.2"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3.2"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3.2"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3.2"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3.2"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3.2"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3.2"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3.2"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3.2"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3.2"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3.2"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3.2"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3.2"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3.2"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3.2"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3.2"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3.2"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3.2"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3.2"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3.2"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3.2"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3.2"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3.2"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3.2"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3.2"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3.2"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3.2"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3.2"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3.2"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3.2"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3.2"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3.2"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3.2"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3.2"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3.2"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3.2"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3.2"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3.2"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3.2"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3.2"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3.2"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3.2"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3.2"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3.2"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3.2"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3.2"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3.2"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3.2"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3.2"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3.2"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3.2"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3.2"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3.2"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3.2"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3.2"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3.2"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3.2"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3.2"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3.2"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3.2"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3.2"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3.2"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3.2"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3.2"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3.2"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3.2"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3.2"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3.2"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3.2"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3.2"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3.2"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3.2"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3.2"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3.2"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3.2"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3.2"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3.2"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3.2"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3.2"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3.2"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3.2"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xr:uid="{00000000-0004-0000-0300-000000000000}"/>
    <hyperlink ref="Q3" r:id="rId2" xr:uid="{00000000-0004-0000-0300-000001000000}"/>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G199" sqref="G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29</v>
      </c>
      <c r="BO4" s="334">
        <f t="shared" ca="1" si="0"/>
        <v>29</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February,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29</v>
      </c>
      <c r="AG5" s="241" t="str">
        <f ca="1">'NTS ONLY_set_year'!E104&amp;$AF$5&amp;'NTS ONLY_set_year'!E7</f>
        <v>◄ ◄ ◄ Only 29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29</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2020</v>
      </c>
      <c r="AF6" s="205">
        <f ca="1">$AF$5</f>
        <v>29</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29</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43861</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686"/>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29</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29</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February,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February</v>
      </c>
      <c r="V18" s="650" t="str">
        <f ca="1">AE6</f>
        <v>February,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February</v>
      </c>
      <c r="V19" s="650" t="str">
        <f ca="1">U19&amp;" "&amp;Year_four_digits</f>
        <v>February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Sat. February 1, 2020</v>
      </c>
      <c r="H20" s="682"/>
      <c r="I20" s="683"/>
      <c r="J20" s="684"/>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February</v>
      </c>
      <c r="V20" s="179"/>
      <c r="W20" s="179"/>
      <c r="X20" s="430">
        <f ca="1">$AE$8+D20</f>
        <v>43862</v>
      </c>
      <c r="Y20" s="568" t="str">
        <f ca="1">IF(Y14="f",T20&amp;". "&amp;" "&amp;R20&amp;" "&amp;U20&amp;" "&amp;$AE$7,T20&amp;". "&amp;U20&amp;" "&amp;R20&amp;", "&amp;$AE$7)</f>
        <v>Sat. February 1, 2020</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29</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685"/>
      <c r="I21" s="23"/>
      <c r="J21" s="688"/>
      <c r="K21" s="38"/>
      <c r="L21" s="39"/>
      <c r="M21" s="37" t="str">
        <f t="shared" si="3"/>
        <v/>
      </c>
      <c r="N21" s="27"/>
      <c r="O21" s="689"/>
      <c r="P21" s="29"/>
      <c r="Q21" s="28"/>
      <c r="R21" s="26" t="str">
        <f t="shared" ref="R21:R84" si="12">IF(ISBLANK(D21),"",D21)</f>
        <v/>
      </c>
      <c r="S21" s="62"/>
      <c r="T21" s="179" t="str">
        <f ca="1">INDEX('NTS ONLY_set_year'!E:E,MATCH(TEXT($X21,"Ddd"),'NTS ONLY_set_year'!C:C,0))</f>
        <v>Fri</v>
      </c>
      <c r="U21" s="249" t="str">
        <f t="shared" ref="U21:U84" ca="1" si="13">$U$19</f>
        <v>February</v>
      </c>
      <c r="V21" s="184"/>
      <c r="W21" s="179"/>
      <c r="X21" s="430">
        <f ca="1">$AE$8+D21</f>
        <v>43861</v>
      </c>
      <c r="Y21" s="568" t="str">
        <f t="shared" ref="Y21:Y84" ca="1" si="14">IF(Y15="f",T21&amp;". "&amp;" "&amp;R21&amp;" "&amp;U21&amp;" "&amp;$AE$7,T21&amp;". "&amp;U21&amp;" "&amp;R21&amp;", "&amp;$AE$7)</f>
        <v>Fri. February , 2020</v>
      </c>
      <c r="Z21" s="431">
        <f t="shared" ca="1" si="4"/>
        <v>29</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687"/>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February</v>
      </c>
      <c r="V22" s="184"/>
      <c r="W22" s="179"/>
      <c r="X22" s="430">
        <f t="shared" ref="X22:X85" ca="1" si="17">$AE$8+D22</f>
        <v>43861</v>
      </c>
      <c r="Y22" s="568" t="str">
        <f t="shared" ca="1" si="14"/>
        <v>Fri. February , 2020</v>
      </c>
      <c r="Z22" s="431">
        <f t="shared" ca="1" si="4"/>
        <v>29</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685"/>
      <c r="I23" s="23"/>
      <c r="J23" s="688"/>
      <c r="K23" s="38"/>
      <c r="L23" s="39"/>
      <c r="M23" s="37" t="str">
        <f t="shared" si="3"/>
        <v/>
      </c>
      <c r="N23" s="27"/>
      <c r="O23" s="28"/>
      <c r="P23" s="29"/>
      <c r="Q23" s="28"/>
      <c r="R23" s="26" t="str">
        <f t="shared" si="12"/>
        <v/>
      </c>
      <c r="S23" s="62"/>
      <c r="T23" s="179" t="str">
        <f ca="1">INDEX('NTS ONLY_set_year'!E:E,MATCH(TEXT($X23,"Ddd"),'NTS ONLY_set_year'!C:C,0))</f>
        <v>Fri</v>
      </c>
      <c r="U23" s="249" t="str">
        <f t="shared" ca="1" si="13"/>
        <v>February</v>
      </c>
      <c r="V23" s="184"/>
      <c r="W23" s="179"/>
      <c r="X23" s="430">
        <f t="shared" ca="1" si="17"/>
        <v>43861</v>
      </c>
      <c r="Y23" s="568" t="str">
        <f t="shared" ca="1" si="14"/>
        <v>Fri. February , 2020</v>
      </c>
      <c r="Z23" s="431">
        <f t="shared" ca="1" si="4"/>
        <v>29</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February</v>
      </c>
      <c r="V24" s="184"/>
      <c r="W24" s="179"/>
      <c r="X24" s="430">
        <f t="shared" ca="1" si="17"/>
        <v>43861</v>
      </c>
      <c r="Y24" s="568" t="str">
        <f t="shared" ca="1" si="14"/>
        <v>Fri. February , 2020</v>
      </c>
      <c r="Z24" s="431">
        <f t="shared" ca="1" si="4"/>
        <v>29</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February</v>
      </c>
      <c r="V25" s="184"/>
      <c r="W25" s="179"/>
      <c r="X25" s="430">
        <f t="shared" ca="1" si="17"/>
        <v>43861</v>
      </c>
      <c r="Y25" s="568" t="str">
        <f t="shared" ca="1" si="14"/>
        <v>Fri. February , 2020</v>
      </c>
      <c r="Z25" s="431">
        <f t="shared" ca="1" si="4"/>
        <v>29</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February</v>
      </c>
      <c r="V26" s="184"/>
      <c r="W26" s="179"/>
      <c r="X26" s="430">
        <f t="shared" ca="1" si="17"/>
        <v>43861</v>
      </c>
      <c r="Y26" s="568" t="str">
        <f t="shared" ca="1" si="14"/>
        <v>Fri. February , 2020</v>
      </c>
      <c r="Z26" s="431">
        <f t="shared" ca="1" si="4"/>
        <v>29</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690"/>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February</v>
      </c>
      <c r="V27" s="184"/>
      <c r="W27" s="179"/>
      <c r="X27" s="430">
        <f t="shared" ca="1" si="17"/>
        <v>43861</v>
      </c>
      <c r="Y27" s="568" t="str">
        <f t="shared" ca="1" si="14"/>
        <v>Fri. February , 2020</v>
      </c>
      <c r="Z27" s="431">
        <f t="shared" ca="1" si="4"/>
        <v>29</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690"/>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February</v>
      </c>
      <c r="V28" s="184"/>
      <c r="W28" s="179"/>
      <c r="X28" s="430">
        <f t="shared" ca="1" si="17"/>
        <v>43861</v>
      </c>
      <c r="Y28" s="568" t="str">
        <f t="shared" ca="1" si="14"/>
        <v>Fri. February , 2020</v>
      </c>
      <c r="Z28" s="431">
        <f t="shared" ca="1" si="4"/>
        <v>29</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690"/>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February</v>
      </c>
      <c r="V29" s="184"/>
      <c r="W29" s="179"/>
      <c r="X29" s="430">
        <f t="shared" ca="1" si="17"/>
        <v>43861</v>
      </c>
      <c r="Y29" s="568" t="str">
        <f t="shared" ca="1" si="14"/>
        <v>Fri. February , 2020</v>
      </c>
      <c r="Z29" s="431">
        <f t="shared" ca="1" si="4"/>
        <v>29</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690"/>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February</v>
      </c>
      <c r="V30" s="184"/>
      <c r="W30" s="179"/>
      <c r="X30" s="430">
        <f t="shared" ca="1" si="17"/>
        <v>43861</v>
      </c>
      <c r="Y30" s="568" t="str">
        <f t="shared" ca="1" si="14"/>
        <v>Fri. February , 2020</v>
      </c>
      <c r="Z30" s="431">
        <f t="shared" ca="1" si="4"/>
        <v>29</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690"/>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February</v>
      </c>
      <c r="V31" s="184"/>
      <c r="W31" s="179"/>
      <c r="X31" s="430">
        <f t="shared" ca="1" si="17"/>
        <v>43861</v>
      </c>
      <c r="Y31" s="568" t="str">
        <f t="shared" ca="1" si="14"/>
        <v>Fri. February , 2020</v>
      </c>
      <c r="Z31" s="431">
        <f t="shared" ca="1" si="4"/>
        <v>29</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690"/>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February</v>
      </c>
      <c r="V32" s="184"/>
      <c r="W32" s="179"/>
      <c r="X32" s="430">
        <f t="shared" ca="1" si="17"/>
        <v>43861</v>
      </c>
      <c r="Y32" s="568" t="str">
        <f t="shared" ca="1" si="14"/>
        <v>Fri. February , 2020</v>
      </c>
      <c r="Z32" s="431">
        <f t="shared" ca="1" si="4"/>
        <v>29</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690"/>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February</v>
      </c>
      <c r="V33" s="184"/>
      <c r="W33" s="179"/>
      <c r="X33" s="430">
        <f t="shared" ca="1" si="17"/>
        <v>43861</v>
      </c>
      <c r="Y33" s="568" t="str">
        <f t="shared" ca="1" si="14"/>
        <v>Fri. February , 2020</v>
      </c>
      <c r="Z33" s="431">
        <f t="shared" ca="1" si="4"/>
        <v>29</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690"/>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February</v>
      </c>
      <c r="V34" s="184"/>
      <c r="W34" s="179"/>
      <c r="X34" s="430">
        <f t="shared" ca="1" si="17"/>
        <v>43861</v>
      </c>
      <c r="Y34" s="568" t="str">
        <f t="shared" ca="1" si="14"/>
        <v>Fri. February , 2020</v>
      </c>
      <c r="Z34" s="431">
        <f t="shared" ca="1" si="4"/>
        <v>29</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690"/>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February</v>
      </c>
      <c r="V35" s="184"/>
      <c r="W35" s="179"/>
      <c r="X35" s="430">
        <f t="shared" ca="1" si="17"/>
        <v>43861</v>
      </c>
      <c r="Y35" s="568" t="str">
        <f t="shared" ca="1" si="14"/>
        <v>Fri. February , 2020</v>
      </c>
      <c r="Z35" s="431">
        <f t="shared" ca="1" si="4"/>
        <v>29</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690"/>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February</v>
      </c>
      <c r="V36" s="184"/>
      <c r="W36" s="179"/>
      <c r="X36" s="430">
        <f t="shared" ca="1" si="17"/>
        <v>43861</v>
      </c>
      <c r="Y36" s="568" t="str">
        <f t="shared" ca="1" si="14"/>
        <v>Fri. February , 2020</v>
      </c>
      <c r="Z36" s="431">
        <f t="shared" ca="1" si="4"/>
        <v>29</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690"/>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February</v>
      </c>
      <c r="V37" s="184"/>
      <c r="W37" s="179"/>
      <c r="X37" s="430">
        <f t="shared" ca="1" si="17"/>
        <v>43861</v>
      </c>
      <c r="Y37" s="568" t="str">
        <f t="shared" ca="1" si="14"/>
        <v>Fri. February , 2020</v>
      </c>
      <c r="Z37" s="431">
        <f t="shared" ca="1" si="4"/>
        <v>29</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690"/>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February</v>
      </c>
      <c r="V38" s="184"/>
      <c r="W38" s="179"/>
      <c r="X38" s="430">
        <f t="shared" ca="1" si="17"/>
        <v>43861</v>
      </c>
      <c r="Y38" s="568" t="str">
        <f t="shared" ca="1" si="14"/>
        <v>Fri. February , 2020</v>
      </c>
      <c r="Z38" s="431">
        <f t="shared" ca="1" si="4"/>
        <v>29</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690"/>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February</v>
      </c>
      <c r="V39" s="184"/>
      <c r="W39" s="179"/>
      <c r="X39" s="430">
        <f t="shared" ca="1" si="17"/>
        <v>43861</v>
      </c>
      <c r="Y39" s="568" t="str">
        <f t="shared" ca="1" si="14"/>
        <v>Fri. February , 2020</v>
      </c>
      <c r="Z39" s="431">
        <f t="shared" ca="1" si="4"/>
        <v>29</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690"/>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February</v>
      </c>
      <c r="V40" s="184"/>
      <c r="W40" s="179"/>
      <c r="X40" s="430">
        <f t="shared" ca="1" si="17"/>
        <v>43861</v>
      </c>
      <c r="Y40" s="568" t="str">
        <f t="shared" ca="1" si="14"/>
        <v>Fri. February , 2020</v>
      </c>
      <c r="Z40" s="431">
        <f t="shared" ca="1" si="4"/>
        <v>29</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690"/>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February</v>
      </c>
      <c r="V41" s="184"/>
      <c r="W41" s="179"/>
      <c r="X41" s="430">
        <f t="shared" ca="1" si="17"/>
        <v>43861</v>
      </c>
      <c r="Y41" s="568" t="str">
        <f t="shared" ca="1" si="14"/>
        <v>Fri. February , 2020</v>
      </c>
      <c r="Z41" s="431">
        <f t="shared" ca="1" si="4"/>
        <v>29</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690"/>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February</v>
      </c>
      <c r="V42" s="184"/>
      <c r="W42" s="179"/>
      <c r="X42" s="430">
        <f t="shared" ca="1" si="17"/>
        <v>43861</v>
      </c>
      <c r="Y42" s="568" t="str">
        <f t="shared" ca="1" si="14"/>
        <v>Fri. February , 2020</v>
      </c>
      <c r="Z42" s="431">
        <f t="shared" ca="1" si="4"/>
        <v>29</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690"/>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February</v>
      </c>
      <c r="V43" s="184"/>
      <c r="W43" s="179"/>
      <c r="X43" s="430">
        <f t="shared" ca="1" si="17"/>
        <v>43861</v>
      </c>
      <c r="Y43" s="568" t="str">
        <f t="shared" ca="1" si="14"/>
        <v>Fri. February , 2020</v>
      </c>
      <c r="Z43" s="431">
        <f t="shared" ca="1" si="4"/>
        <v>29</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690"/>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February</v>
      </c>
      <c r="V44" s="184"/>
      <c r="W44" s="179"/>
      <c r="X44" s="430">
        <f t="shared" ca="1" si="17"/>
        <v>43861</v>
      </c>
      <c r="Y44" s="568" t="str">
        <f t="shared" ca="1" si="14"/>
        <v>Fri. February , 2020</v>
      </c>
      <c r="Z44" s="431">
        <f t="shared" ca="1" si="4"/>
        <v>29</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690"/>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February</v>
      </c>
      <c r="V45" s="184"/>
      <c r="W45" s="179"/>
      <c r="X45" s="430">
        <f t="shared" ca="1" si="17"/>
        <v>43861</v>
      </c>
      <c r="Y45" s="568" t="str">
        <f t="shared" ca="1" si="14"/>
        <v>Fri. February , 2020</v>
      </c>
      <c r="Z45" s="431">
        <f t="shared" ca="1" si="4"/>
        <v>29</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690"/>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February</v>
      </c>
      <c r="V46" s="184"/>
      <c r="W46" s="179"/>
      <c r="X46" s="430">
        <f t="shared" ca="1" si="17"/>
        <v>43861</v>
      </c>
      <c r="Y46" s="568" t="str">
        <f t="shared" ca="1" si="14"/>
        <v>Fri. February , 2020</v>
      </c>
      <c r="Z46" s="431">
        <f t="shared" ca="1" si="4"/>
        <v>29</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690"/>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February</v>
      </c>
      <c r="V47" s="184"/>
      <c r="W47" s="179"/>
      <c r="X47" s="430">
        <f t="shared" ca="1" si="17"/>
        <v>43861</v>
      </c>
      <c r="Y47" s="568" t="str">
        <f t="shared" ca="1" si="14"/>
        <v>Fri. February , 2020</v>
      </c>
      <c r="Z47" s="431">
        <f t="shared" ca="1" si="4"/>
        <v>29</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690"/>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February</v>
      </c>
      <c r="V48" s="184"/>
      <c r="W48" s="179"/>
      <c r="X48" s="430">
        <f t="shared" ca="1" si="17"/>
        <v>43861</v>
      </c>
      <c r="Y48" s="568" t="str">
        <f t="shared" ca="1" si="14"/>
        <v>Fri. February , 2020</v>
      </c>
      <c r="Z48" s="431">
        <f t="shared" ca="1" si="4"/>
        <v>29</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690"/>
      <c r="E49" s="121"/>
      <c r="F49" s="121"/>
      <c r="G49" s="121" t="str">
        <f ca="1">IF(ISBLANK(D49),IF(AND(ISNUMBER(D48),D48&lt;$AF$5),'NTS ONLY_set_year'!$E$62,"- -"),IF(D49&gt;$AF$5,$AG$5,IF(D49&gt;D48+1,$AG$6,IF(D49&lt;D48,$AG$7,Y49))))</f>
        <v>- -</v>
      </c>
      <c r="H49" s="691"/>
      <c r="I49" s="692"/>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February</v>
      </c>
      <c r="V49" s="184"/>
      <c r="W49" s="179"/>
      <c r="X49" s="430">
        <f t="shared" ca="1" si="17"/>
        <v>43861</v>
      </c>
      <c r="Y49" s="568" t="str">
        <f t="shared" ca="1" si="14"/>
        <v>Fri. February , 2020</v>
      </c>
      <c r="Z49" s="431">
        <f t="shared" ca="1" si="4"/>
        <v>29</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February</v>
      </c>
      <c r="V50" s="184"/>
      <c r="W50" s="179"/>
      <c r="X50" s="430">
        <f t="shared" ca="1" si="17"/>
        <v>43861</v>
      </c>
      <c r="Y50" s="568" t="str">
        <f t="shared" ca="1" si="14"/>
        <v>Fri. February , 2020</v>
      </c>
      <c r="Z50" s="431">
        <f t="shared" ca="1" si="4"/>
        <v>29</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February</v>
      </c>
      <c r="V51" s="184"/>
      <c r="W51" s="179"/>
      <c r="X51" s="430">
        <f t="shared" ca="1" si="17"/>
        <v>43861</v>
      </c>
      <c r="Y51" s="568" t="str">
        <f t="shared" ca="1" si="14"/>
        <v>Fri. February , 2020</v>
      </c>
      <c r="Z51" s="431">
        <f t="shared" ca="1" si="4"/>
        <v>29</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February</v>
      </c>
      <c r="V52" s="184"/>
      <c r="W52" s="179"/>
      <c r="X52" s="430">
        <f t="shared" ca="1" si="17"/>
        <v>43861</v>
      </c>
      <c r="Y52" s="568" t="str">
        <f t="shared" ca="1" si="14"/>
        <v>Fri. February , 2020</v>
      </c>
      <c r="Z52" s="431">
        <f t="shared" ca="1" si="4"/>
        <v>29</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February</v>
      </c>
      <c r="V53" s="184"/>
      <c r="W53" s="179"/>
      <c r="X53" s="430">
        <f t="shared" ca="1" si="17"/>
        <v>43861</v>
      </c>
      <c r="Y53" s="568" t="str">
        <f t="shared" ca="1" si="14"/>
        <v>Fri. February , 2020</v>
      </c>
      <c r="Z53" s="431">
        <f t="shared" ca="1" si="4"/>
        <v>29</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February</v>
      </c>
      <c r="V54" s="184"/>
      <c r="W54" s="179"/>
      <c r="X54" s="430">
        <f t="shared" ca="1" si="17"/>
        <v>43861</v>
      </c>
      <c r="Y54" s="568" t="str">
        <f t="shared" ca="1" si="14"/>
        <v>Fri. February , 2020</v>
      </c>
      <c r="Z54" s="431">
        <f t="shared" ca="1" si="4"/>
        <v>29</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February</v>
      </c>
      <c r="V55" s="184"/>
      <c r="W55" s="179"/>
      <c r="X55" s="430">
        <f t="shared" ca="1" si="17"/>
        <v>43861</v>
      </c>
      <c r="Y55" s="568" t="str">
        <f t="shared" ca="1" si="14"/>
        <v>Fri. February , 2020</v>
      </c>
      <c r="Z55" s="431">
        <f t="shared" ca="1" si="4"/>
        <v>29</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February</v>
      </c>
      <c r="V56" s="184"/>
      <c r="W56" s="179"/>
      <c r="X56" s="430">
        <f t="shared" ca="1" si="17"/>
        <v>43861</v>
      </c>
      <c r="Y56" s="568" t="str">
        <f t="shared" ca="1" si="14"/>
        <v>Fri. February , 2020</v>
      </c>
      <c r="Z56" s="431">
        <f t="shared" ca="1" si="4"/>
        <v>29</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February</v>
      </c>
      <c r="V57" s="184"/>
      <c r="W57" s="179"/>
      <c r="X57" s="430">
        <f t="shared" ca="1" si="17"/>
        <v>43861</v>
      </c>
      <c r="Y57" s="568" t="str">
        <f t="shared" ca="1" si="14"/>
        <v>Fri. February , 2020</v>
      </c>
      <c r="Z57" s="431">
        <f t="shared" ca="1" si="4"/>
        <v>29</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February</v>
      </c>
      <c r="V58" s="184"/>
      <c r="W58" s="179"/>
      <c r="X58" s="430">
        <f t="shared" ca="1" si="17"/>
        <v>43861</v>
      </c>
      <c r="Y58" s="568" t="str">
        <f t="shared" ca="1" si="14"/>
        <v>Fri. February , 2020</v>
      </c>
      <c r="Z58" s="431">
        <f t="shared" ca="1" si="4"/>
        <v>29</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February</v>
      </c>
      <c r="V59" s="184"/>
      <c r="W59" s="179"/>
      <c r="X59" s="430">
        <f t="shared" ca="1" si="17"/>
        <v>43861</v>
      </c>
      <c r="Y59" s="568" t="str">
        <f t="shared" ca="1" si="14"/>
        <v>Fri. February , 2020</v>
      </c>
      <c r="Z59" s="431">
        <f t="shared" ca="1" si="4"/>
        <v>29</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February</v>
      </c>
      <c r="V60" s="184"/>
      <c r="W60" s="179"/>
      <c r="X60" s="430">
        <f t="shared" ca="1" si="17"/>
        <v>43861</v>
      </c>
      <c r="Y60" s="568" t="str">
        <f t="shared" ca="1" si="14"/>
        <v>Fri. February , 2020</v>
      </c>
      <c r="Z60" s="431">
        <f t="shared" ca="1" si="4"/>
        <v>29</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February</v>
      </c>
      <c r="V61" s="184"/>
      <c r="W61" s="179"/>
      <c r="X61" s="430">
        <f t="shared" ca="1" si="17"/>
        <v>43861</v>
      </c>
      <c r="Y61" s="568" t="str">
        <f t="shared" ca="1" si="14"/>
        <v>Fri. February , 2020</v>
      </c>
      <c r="Z61" s="431">
        <f t="shared" ca="1" si="4"/>
        <v>29</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February</v>
      </c>
      <c r="V62" s="184"/>
      <c r="W62" s="179"/>
      <c r="X62" s="430">
        <f t="shared" ca="1" si="17"/>
        <v>43861</v>
      </c>
      <c r="Y62" s="568" t="str">
        <f t="shared" ca="1" si="14"/>
        <v>Fri. February , 2020</v>
      </c>
      <c r="Z62" s="431">
        <f t="shared" ca="1" si="4"/>
        <v>29</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February</v>
      </c>
      <c r="V63" s="184"/>
      <c r="W63" s="179"/>
      <c r="X63" s="430">
        <f t="shared" ca="1" si="17"/>
        <v>43861</v>
      </c>
      <c r="Y63" s="568" t="str">
        <f t="shared" ca="1" si="14"/>
        <v>Fri. February , 2020</v>
      </c>
      <c r="Z63" s="431">
        <f t="shared" ca="1" si="4"/>
        <v>29</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February</v>
      </c>
      <c r="V64" s="184"/>
      <c r="W64" s="179"/>
      <c r="X64" s="430">
        <f t="shared" ca="1" si="17"/>
        <v>43861</v>
      </c>
      <c r="Y64" s="568" t="str">
        <f t="shared" ca="1" si="14"/>
        <v>Fri. February , 2020</v>
      </c>
      <c r="Z64" s="431">
        <f t="shared" ca="1" si="4"/>
        <v>29</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February</v>
      </c>
      <c r="V65" s="184"/>
      <c r="W65" s="179"/>
      <c r="X65" s="430">
        <f t="shared" ca="1" si="17"/>
        <v>43861</v>
      </c>
      <c r="Y65" s="568" t="str">
        <f t="shared" ca="1" si="14"/>
        <v>Fri. February , 2020</v>
      </c>
      <c r="Z65" s="431">
        <f t="shared" ca="1" si="4"/>
        <v>29</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February</v>
      </c>
      <c r="V66" s="184"/>
      <c r="W66" s="179"/>
      <c r="X66" s="430">
        <f t="shared" ca="1" si="17"/>
        <v>43861</v>
      </c>
      <c r="Y66" s="568" t="str">
        <f t="shared" ca="1" si="14"/>
        <v>Fri. February , 2020</v>
      </c>
      <c r="Z66" s="431">
        <f t="shared" ca="1" si="4"/>
        <v>29</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February</v>
      </c>
      <c r="V67" s="184"/>
      <c r="W67" s="179"/>
      <c r="X67" s="430">
        <f t="shared" ca="1" si="17"/>
        <v>43861</v>
      </c>
      <c r="Y67" s="568" t="str">
        <f t="shared" ca="1" si="14"/>
        <v>Fri. February , 2020</v>
      </c>
      <c r="Z67" s="431">
        <f t="shared" ca="1" si="4"/>
        <v>29</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February</v>
      </c>
      <c r="V68" s="184"/>
      <c r="W68" s="179"/>
      <c r="X68" s="430">
        <f t="shared" ca="1" si="17"/>
        <v>43861</v>
      </c>
      <c r="Y68" s="568" t="str">
        <f t="shared" ca="1" si="14"/>
        <v>Fri. February , 2020</v>
      </c>
      <c r="Z68" s="431">
        <f t="shared" ca="1" si="4"/>
        <v>29</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February</v>
      </c>
      <c r="V69" s="184"/>
      <c r="W69" s="179"/>
      <c r="X69" s="430">
        <f t="shared" ca="1" si="17"/>
        <v>43861</v>
      </c>
      <c r="Y69" s="568" t="str">
        <f t="shared" ca="1" si="14"/>
        <v>Fri. February , 2020</v>
      </c>
      <c r="Z69" s="431">
        <f t="shared" ca="1" si="4"/>
        <v>29</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February</v>
      </c>
      <c r="V70" s="184"/>
      <c r="W70" s="179"/>
      <c r="X70" s="430">
        <f t="shared" ca="1" si="17"/>
        <v>43861</v>
      </c>
      <c r="Y70" s="568" t="str">
        <f t="shared" ca="1" si="14"/>
        <v>Fri. February , 2020</v>
      </c>
      <c r="Z70" s="431">
        <f t="shared" ca="1" si="4"/>
        <v>29</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February</v>
      </c>
      <c r="V71" s="184"/>
      <c r="W71" s="179"/>
      <c r="X71" s="430">
        <f t="shared" ca="1" si="17"/>
        <v>43861</v>
      </c>
      <c r="Y71" s="568" t="str">
        <f t="shared" ca="1" si="14"/>
        <v>Fri. February , 2020</v>
      </c>
      <c r="Z71" s="431">
        <f t="shared" ca="1" si="4"/>
        <v>29</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February</v>
      </c>
      <c r="V72" s="184"/>
      <c r="W72" s="179"/>
      <c r="X72" s="430">
        <f t="shared" ca="1" si="17"/>
        <v>43861</v>
      </c>
      <c r="Y72" s="568" t="str">
        <f t="shared" ca="1" si="14"/>
        <v>Fri. February , 2020</v>
      </c>
      <c r="Z72" s="431">
        <f t="shared" ca="1" si="4"/>
        <v>29</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February</v>
      </c>
      <c r="V73" s="184"/>
      <c r="W73" s="179"/>
      <c r="X73" s="430">
        <f t="shared" ca="1" si="17"/>
        <v>43861</v>
      </c>
      <c r="Y73" s="568" t="str">
        <f t="shared" ca="1" si="14"/>
        <v>Fri. February , 2020</v>
      </c>
      <c r="Z73" s="431">
        <f t="shared" ca="1" si="4"/>
        <v>29</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February</v>
      </c>
      <c r="V74" s="184"/>
      <c r="W74" s="179"/>
      <c r="X74" s="430">
        <f t="shared" ca="1" si="17"/>
        <v>43861</v>
      </c>
      <c r="Y74" s="568" t="str">
        <f t="shared" ca="1" si="14"/>
        <v>Fri. February , 2020</v>
      </c>
      <c r="Z74" s="431">
        <f t="shared" ca="1" si="4"/>
        <v>29</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February</v>
      </c>
      <c r="V75" s="184"/>
      <c r="W75" s="179"/>
      <c r="X75" s="430">
        <f t="shared" ca="1" si="17"/>
        <v>43861</v>
      </c>
      <c r="Y75" s="568" t="str">
        <f t="shared" ca="1" si="14"/>
        <v>Fri. February , 2020</v>
      </c>
      <c r="Z75" s="431">
        <f t="shared" ca="1" si="4"/>
        <v>29</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February</v>
      </c>
      <c r="V76" s="184"/>
      <c r="W76" s="179"/>
      <c r="X76" s="430">
        <f t="shared" ca="1" si="17"/>
        <v>43861</v>
      </c>
      <c r="Y76" s="568" t="str">
        <f t="shared" ca="1" si="14"/>
        <v>Fri. February , 2020</v>
      </c>
      <c r="Z76" s="431">
        <f t="shared" ca="1" si="4"/>
        <v>29</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February</v>
      </c>
      <c r="V77" s="184"/>
      <c r="W77" s="179"/>
      <c r="X77" s="430">
        <f t="shared" ca="1" si="17"/>
        <v>43861</v>
      </c>
      <c r="Y77" s="568" t="str">
        <f t="shared" ca="1" si="14"/>
        <v>Fri. February , 2020</v>
      </c>
      <c r="Z77" s="431">
        <f t="shared" ca="1" si="4"/>
        <v>29</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February</v>
      </c>
      <c r="V78" s="184"/>
      <c r="W78" s="179"/>
      <c r="X78" s="430">
        <f t="shared" ca="1" si="17"/>
        <v>43861</v>
      </c>
      <c r="Y78" s="568" t="str">
        <f t="shared" ca="1" si="14"/>
        <v>Fri. February , 2020</v>
      </c>
      <c r="Z78" s="431">
        <f t="shared" ca="1" si="4"/>
        <v>29</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February</v>
      </c>
      <c r="V79" s="184"/>
      <c r="W79" s="179"/>
      <c r="X79" s="430">
        <f t="shared" ca="1" si="17"/>
        <v>43861</v>
      </c>
      <c r="Y79" s="568" t="str">
        <f t="shared" ca="1" si="14"/>
        <v>Fri. February , 2020</v>
      </c>
      <c r="Z79" s="431">
        <f t="shared" ca="1" si="4"/>
        <v>29</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February</v>
      </c>
      <c r="V80" s="184"/>
      <c r="W80" s="179"/>
      <c r="X80" s="430">
        <f t="shared" ca="1" si="17"/>
        <v>43861</v>
      </c>
      <c r="Y80" s="568" t="str">
        <f t="shared" ca="1" si="14"/>
        <v>Fri. February , 2020</v>
      </c>
      <c r="Z80" s="431">
        <f t="shared" ca="1" si="4"/>
        <v>29</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February</v>
      </c>
      <c r="V81" s="184"/>
      <c r="W81" s="179"/>
      <c r="X81" s="430">
        <f t="shared" ca="1" si="17"/>
        <v>43861</v>
      </c>
      <c r="Y81" s="568" t="str">
        <f t="shared" ca="1" si="14"/>
        <v>Fri. February , 2020</v>
      </c>
      <c r="Z81" s="431">
        <f t="shared" ca="1" si="4"/>
        <v>29</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February</v>
      </c>
      <c r="V82" s="184"/>
      <c r="W82" s="179"/>
      <c r="X82" s="430">
        <f t="shared" ca="1" si="17"/>
        <v>43861</v>
      </c>
      <c r="Y82" s="568" t="str">
        <f t="shared" ca="1" si="14"/>
        <v>Fri. February , 2020</v>
      </c>
      <c r="Z82" s="431">
        <f t="shared" ca="1" si="4"/>
        <v>29</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February</v>
      </c>
      <c r="V83" s="184"/>
      <c r="W83" s="179"/>
      <c r="X83" s="430">
        <f t="shared" ca="1" si="17"/>
        <v>43861</v>
      </c>
      <c r="Y83" s="568" t="str">
        <f t="shared" ca="1" si="14"/>
        <v>Fri. February , 2020</v>
      </c>
      <c r="Z83" s="431">
        <f t="shared" ca="1" si="4"/>
        <v>29</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February</v>
      </c>
      <c r="V84" s="184"/>
      <c r="W84" s="179"/>
      <c r="X84" s="430">
        <f t="shared" ca="1" si="17"/>
        <v>43861</v>
      </c>
      <c r="Y84" s="568" t="str">
        <f t="shared" ca="1" si="14"/>
        <v>Fri. February , 2020</v>
      </c>
      <c r="Z84" s="431">
        <f t="shared" ref="Z84:Z147" ca="1" si="24">MIN(R84,$AF$5)</f>
        <v>29</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February</v>
      </c>
      <c r="V85" s="184"/>
      <c r="W85" s="179"/>
      <c r="X85" s="430">
        <f t="shared" ca="1" si="17"/>
        <v>43861</v>
      </c>
      <c r="Y85" s="568" t="str">
        <f t="shared" ref="Y85:Y148" ca="1" si="33">IF(Y79="f",T85&amp;". "&amp;" "&amp;R85&amp;" "&amp;U85&amp;" "&amp;$AE$7,T85&amp;". "&amp;U85&amp;" "&amp;R85&amp;", "&amp;$AE$7)</f>
        <v>Fri. February , 2020</v>
      </c>
      <c r="Z85" s="431">
        <f t="shared" ca="1" si="24"/>
        <v>29</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February</v>
      </c>
      <c r="V86" s="184"/>
      <c r="W86" s="179"/>
      <c r="X86" s="430">
        <f t="shared" ref="X86:X149" ca="1" si="36">$AE$8+D86</f>
        <v>43861</v>
      </c>
      <c r="Y86" s="568" t="str">
        <f t="shared" ca="1" si="33"/>
        <v>Fri. February , 2020</v>
      </c>
      <c r="Z86" s="431">
        <f t="shared" ca="1" si="24"/>
        <v>29</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February</v>
      </c>
      <c r="V87" s="184"/>
      <c r="W87" s="179"/>
      <c r="X87" s="430">
        <f t="shared" ca="1" si="36"/>
        <v>43861</v>
      </c>
      <c r="Y87" s="568" t="str">
        <f t="shared" ca="1" si="33"/>
        <v>Fri. February , 2020</v>
      </c>
      <c r="Z87" s="431">
        <f t="shared" ca="1" si="24"/>
        <v>29</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February</v>
      </c>
      <c r="V88" s="184"/>
      <c r="W88" s="179"/>
      <c r="X88" s="430">
        <f t="shared" ca="1" si="36"/>
        <v>43861</v>
      </c>
      <c r="Y88" s="568" t="str">
        <f t="shared" ca="1" si="33"/>
        <v>Fri. February , 2020</v>
      </c>
      <c r="Z88" s="431">
        <f t="shared" ca="1" si="24"/>
        <v>29</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February</v>
      </c>
      <c r="V89" s="184"/>
      <c r="W89" s="179"/>
      <c r="X89" s="430">
        <f t="shared" ca="1" si="36"/>
        <v>43861</v>
      </c>
      <c r="Y89" s="568" t="str">
        <f t="shared" ca="1" si="33"/>
        <v>Fri. February , 2020</v>
      </c>
      <c r="Z89" s="431">
        <f t="shared" ca="1" si="24"/>
        <v>29</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February</v>
      </c>
      <c r="V90" s="184"/>
      <c r="W90" s="179"/>
      <c r="X90" s="430">
        <f t="shared" ca="1" si="36"/>
        <v>43861</v>
      </c>
      <c r="Y90" s="568" t="str">
        <f t="shared" ca="1" si="33"/>
        <v>Fri. February , 2020</v>
      </c>
      <c r="Z90" s="431">
        <f t="shared" ca="1" si="24"/>
        <v>29</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February</v>
      </c>
      <c r="V91" s="184"/>
      <c r="W91" s="179"/>
      <c r="X91" s="430">
        <f t="shared" ca="1" si="36"/>
        <v>43861</v>
      </c>
      <c r="Y91" s="568" t="str">
        <f t="shared" ca="1" si="33"/>
        <v>Fri. February , 2020</v>
      </c>
      <c r="Z91" s="431">
        <f t="shared" ca="1" si="24"/>
        <v>29</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February</v>
      </c>
      <c r="V92" s="184"/>
      <c r="W92" s="179"/>
      <c r="X92" s="430">
        <f t="shared" ca="1" si="36"/>
        <v>43861</v>
      </c>
      <c r="Y92" s="568" t="str">
        <f t="shared" ca="1" si="33"/>
        <v>Fri. February , 2020</v>
      </c>
      <c r="Z92" s="431">
        <f t="shared" ca="1" si="24"/>
        <v>29</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February</v>
      </c>
      <c r="V93" s="184"/>
      <c r="W93" s="179"/>
      <c r="X93" s="430">
        <f t="shared" ca="1" si="36"/>
        <v>43861</v>
      </c>
      <c r="Y93" s="568" t="str">
        <f t="shared" ca="1" si="33"/>
        <v>Fri. February , 2020</v>
      </c>
      <c r="Z93" s="431">
        <f t="shared" ca="1" si="24"/>
        <v>29</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February</v>
      </c>
      <c r="V94" s="184"/>
      <c r="W94" s="179"/>
      <c r="X94" s="430">
        <f t="shared" ca="1" si="36"/>
        <v>43861</v>
      </c>
      <c r="Y94" s="568" t="str">
        <f t="shared" ca="1" si="33"/>
        <v>Fri. February , 2020</v>
      </c>
      <c r="Z94" s="431">
        <f t="shared" ca="1" si="24"/>
        <v>29</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February</v>
      </c>
      <c r="V95" s="184"/>
      <c r="W95" s="179"/>
      <c r="X95" s="430">
        <f t="shared" ca="1" si="36"/>
        <v>43861</v>
      </c>
      <c r="Y95" s="568" t="str">
        <f t="shared" ca="1" si="33"/>
        <v>Fri. February , 2020</v>
      </c>
      <c r="Z95" s="431">
        <f t="shared" ca="1" si="24"/>
        <v>29</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February</v>
      </c>
      <c r="V96" s="184"/>
      <c r="W96" s="179"/>
      <c r="X96" s="430">
        <f t="shared" ca="1" si="36"/>
        <v>43861</v>
      </c>
      <c r="Y96" s="568" t="str">
        <f t="shared" ca="1" si="33"/>
        <v>Fri. February , 2020</v>
      </c>
      <c r="Z96" s="431">
        <f t="shared" ca="1" si="24"/>
        <v>29</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February</v>
      </c>
      <c r="V97" s="184"/>
      <c r="W97" s="179"/>
      <c r="X97" s="430">
        <f t="shared" ca="1" si="36"/>
        <v>43861</v>
      </c>
      <c r="Y97" s="568" t="str">
        <f t="shared" ca="1" si="33"/>
        <v>Fri. February , 2020</v>
      </c>
      <c r="Z97" s="431">
        <f t="shared" ca="1" si="24"/>
        <v>29</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February</v>
      </c>
      <c r="V98" s="184"/>
      <c r="W98" s="179"/>
      <c r="X98" s="430">
        <f t="shared" ca="1" si="36"/>
        <v>43861</v>
      </c>
      <c r="Y98" s="568" t="str">
        <f t="shared" ca="1" si="33"/>
        <v>Fri. February , 2020</v>
      </c>
      <c r="Z98" s="431">
        <f t="shared" ca="1" si="24"/>
        <v>29</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February</v>
      </c>
      <c r="V99" s="184"/>
      <c r="W99" s="179"/>
      <c r="X99" s="430">
        <f t="shared" ca="1" si="36"/>
        <v>43861</v>
      </c>
      <c r="Y99" s="568" t="str">
        <f t="shared" ca="1" si="33"/>
        <v>Fri. February , 2020</v>
      </c>
      <c r="Z99" s="431">
        <f t="shared" ca="1" si="24"/>
        <v>29</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February</v>
      </c>
      <c r="V100" s="184"/>
      <c r="W100" s="179"/>
      <c r="X100" s="430">
        <f t="shared" ca="1" si="36"/>
        <v>43861</v>
      </c>
      <c r="Y100" s="568" t="str">
        <f t="shared" ca="1" si="33"/>
        <v>Fri. February , 2020</v>
      </c>
      <c r="Z100" s="431">
        <f t="shared" ca="1" si="24"/>
        <v>29</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February</v>
      </c>
      <c r="V101" s="184"/>
      <c r="W101" s="179"/>
      <c r="X101" s="430">
        <f t="shared" ca="1" si="36"/>
        <v>43861</v>
      </c>
      <c r="Y101" s="568" t="str">
        <f t="shared" ca="1" si="33"/>
        <v>Fri. February , 2020</v>
      </c>
      <c r="Z101" s="431">
        <f t="shared" ca="1" si="24"/>
        <v>29</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February</v>
      </c>
      <c r="V102" s="184"/>
      <c r="W102" s="179"/>
      <c r="X102" s="430">
        <f t="shared" ca="1" si="36"/>
        <v>43861</v>
      </c>
      <c r="Y102" s="568" t="str">
        <f t="shared" ca="1" si="33"/>
        <v>Fri. February , 2020</v>
      </c>
      <c r="Z102" s="431">
        <f t="shared" ca="1" si="24"/>
        <v>29</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February</v>
      </c>
      <c r="V103" s="184"/>
      <c r="W103" s="179"/>
      <c r="X103" s="430">
        <f t="shared" ca="1" si="36"/>
        <v>43861</v>
      </c>
      <c r="Y103" s="568" t="str">
        <f t="shared" ca="1" si="33"/>
        <v>Fri. February , 2020</v>
      </c>
      <c r="Z103" s="431">
        <f t="shared" ca="1" si="24"/>
        <v>29</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February</v>
      </c>
      <c r="V104" s="184"/>
      <c r="W104" s="179"/>
      <c r="X104" s="430">
        <f t="shared" ca="1" si="36"/>
        <v>43861</v>
      </c>
      <c r="Y104" s="568" t="str">
        <f t="shared" ca="1" si="33"/>
        <v>Fri. February , 2020</v>
      </c>
      <c r="Z104" s="431">
        <f t="shared" ca="1" si="24"/>
        <v>29</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February</v>
      </c>
      <c r="V105" s="184"/>
      <c r="W105" s="179"/>
      <c r="X105" s="430">
        <f t="shared" ca="1" si="36"/>
        <v>43861</v>
      </c>
      <c r="Y105" s="568" t="str">
        <f t="shared" ca="1" si="33"/>
        <v>Fri. February , 2020</v>
      </c>
      <c r="Z105" s="431">
        <f t="shared" ca="1" si="24"/>
        <v>29</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February</v>
      </c>
      <c r="V106" s="184"/>
      <c r="W106" s="179"/>
      <c r="X106" s="430">
        <f t="shared" ca="1" si="36"/>
        <v>43861</v>
      </c>
      <c r="Y106" s="568" t="str">
        <f t="shared" ca="1" si="33"/>
        <v>Fri. February , 2020</v>
      </c>
      <c r="Z106" s="431">
        <f t="shared" ca="1" si="24"/>
        <v>29</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February</v>
      </c>
      <c r="V107" s="184"/>
      <c r="W107" s="179"/>
      <c r="X107" s="430">
        <f t="shared" ca="1" si="36"/>
        <v>43861</v>
      </c>
      <c r="Y107" s="568" t="str">
        <f t="shared" ca="1" si="33"/>
        <v>Fri. February , 2020</v>
      </c>
      <c r="Z107" s="431">
        <f t="shared" ca="1" si="24"/>
        <v>29</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February</v>
      </c>
      <c r="V108" s="184"/>
      <c r="W108" s="179"/>
      <c r="X108" s="430">
        <f t="shared" ca="1" si="36"/>
        <v>43861</v>
      </c>
      <c r="Y108" s="568" t="str">
        <f t="shared" ca="1" si="33"/>
        <v>Fri. February , 2020</v>
      </c>
      <c r="Z108" s="431">
        <f t="shared" ca="1" si="24"/>
        <v>29</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February</v>
      </c>
      <c r="V109" s="184"/>
      <c r="W109" s="179"/>
      <c r="X109" s="430">
        <f t="shared" ca="1" si="36"/>
        <v>43861</v>
      </c>
      <c r="Y109" s="568" t="str">
        <f t="shared" ca="1" si="33"/>
        <v>Fri. February , 2020</v>
      </c>
      <c r="Z109" s="431">
        <f t="shared" ca="1" si="24"/>
        <v>29</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February</v>
      </c>
      <c r="V110" s="184"/>
      <c r="W110" s="179"/>
      <c r="X110" s="430">
        <f t="shared" ca="1" si="36"/>
        <v>43861</v>
      </c>
      <c r="Y110" s="568" t="str">
        <f t="shared" ca="1" si="33"/>
        <v>Fri. February , 2020</v>
      </c>
      <c r="Z110" s="431">
        <f t="shared" ca="1" si="24"/>
        <v>29</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February</v>
      </c>
      <c r="V111" s="184"/>
      <c r="W111" s="179"/>
      <c r="X111" s="430">
        <f t="shared" ca="1" si="36"/>
        <v>43861</v>
      </c>
      <c r="Y111" s="568" t="str">
        <f t="shared" ca="1" si="33"/>
        <v>Fri. February , 2020</v>
      </c>
      <c r="Z111" s="431">
        <f t="shared" ca="1" si="24"/>
        <v>29</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February</v>
      </c>
      <c r="V112" s="184"/>
      <c r="W112" s="179"/>
      <c r="X112" s="430">
        <f t="shared" ca="1" si="36"/>
        <v>43861</v>
      </c>
      <c r="Y112" s="568" t="str">
        <f t="shared" ca="1" si="33"/>
        <v>Fri. February , 2020</v>
      </c>
      <c r="Z112" s="431">
        <f t="shared" ca="1" si="24"/>
        <v>29</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February</v>
      </c>
      <c r="V113" s="184"/>
      <c r="W113" s="179"/>
      <c r="X113" s="430">
        <f t="shared" ca="1" si="36"/>
        <v>43861</v>
      </c>
      <c r="Y113" s="568" t="str">
        <f t="shared" ca="1" si="33"/>
        <v>Fri. February , 2020</v>
      </c>
      <c r="Z113" s="431">
        <f t="shared" ca="1" si="24"/>
        <v>29</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February</v>
      </c>
      <c r="V114" s="184"/>
      <c r="W114" s="179"/>
      <c r="X114" s="430">
        <f t="shared" ca="1" si="36"/>
        <v>43861</v>
      </c>
      <c r="Y114" s="568" t="str">
        <f t="shared" ca="1" si="33"/>
        <v>Fri. February , 2020</v>
      </c>
      <c r="Z114" s="431">
        <f t="shared" ca="1" si="24"/>
        <v>29</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February</v>
      </c>
      <c r="V115" s="184"/>
      <c r="W115" s="179"/>
      <c r="X115" s="430">
        <f t="shared" ca="1" si="36"/>
        <v>43861</v>
      </c>
      <c r="Y115" s="568" t="str">
        <f t="shared" ca="1" si="33"/>
        <v>Fri. February , 2020</v>
      </c>
      <c r="Z115" s="431">
        <f t="shared" ca="1" si="24"/>
        <v>29</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February</v>
      </c>
      <c r="V116" s="184"/>
      <c r="W116" s="179"/>
      <c r="X116" s="430">
        <f t="shared" ca="1" si="36"/>
        <v>43861</v>
      </c>
      <c r="Y116" s="568" t="str">
        <f t="shared" ca="1" si="33"/>
        <v>Fri. February , 2020</v>
      </c>
      <c r="Z116" s="431">
        <f t="shared" ca="1" si="24"/>
        <v>29</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February</v>
      </c>
      <c r="V117" s="184"/>
      <c r="W117" s="179"/>
      <c r="X117" s="430">
        <f t="shared" ca="1" si="36"/>
        <v>43861</v>
      </c>
      <c r="Y117" s="568" t="str">
        <f t="shared" ca="1" si="33"/>
        <v>Fri. February , 2020</v>
      </c>
      <c r="Z117" s="431">
        <f t="shared" ca="1" si="24"/>
        <v>29</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February</v>
      </c>
      <c r="V118" s="184"/>
      <c r="W118" s="179"/>
      <c r="X118" s="430">
        <f t="shared" ca="1" si="36"/>
        <v>43861</v>
      </c>
      <c r="Y118" s="568" t="str">
        <f t="shared" ca="1" si="33"/>
        <v>Fri. February , 2020</v>
      </c>
      <c r="Z118" s="431">
        <f t="shared" ca="1" si="24"/>
        <v>29</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February</v>
      </c>
      <c r="V119" s="184"/>
      <c r="W119" s="179"/>
      <c r="X119" s="430">
        <f t="shared" ca="1" si="36"/>
        <v>43861</v>
      </c>
      <c r="Y119" s="568" t="str">
        <f t="shared" ca="1" si="33"/>
        <v>Fri. February , 2020</v>
      </c>
      <c r="Z119" s="431">
        <f t="shared" ca="1" si="24"/>
        <v>29</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February</v>
      </c>
      <c r="V120" s="184"/>
      <c r="W120" s="179"/>
      <c r="X120" s="430">
        <f t="shared" ca="1" si="36"/>
        <v>43861</v>
      </c>
      <c r="Y120" s="568" t="str">
        <f t="shared" ca="1" si="33"/>
        <v>Fri. February , 2020</v>
      </c>
      <c r="Z120" s="431">
        <f t="shared" ca="1" si="24"/>
        <v>29</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February</v>
      </c>
      <c r="V121" s="184"/>
      <c r="W121" s="179"/>
      <c r="X121" s="430">
        <f t="shared" ca="1" si="36"/>
        <v>43861</v>
      </c>
      <c r="Y121" s="568" t="str">
        <f t="shared" ca="1" si="33"/>
        <v>Fri. February , 2020</v>
      </c>
      <c r="Z121" s="431">
        <f t="shared" ca="1" si="24"/>
        <v>29</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February</v>
      </c>
      <c r="V122" s="184"/>
      <c r="W122" s="179"/>
      <c r="X122" s="430">
        <f t="shared" ca="1" si="36"/>
        <v>43861</v>
      </c>
      <c r="Y122" s="568" t="str">
        <f t="shared" ca="1" si="33"/>
        <v>Fri. February , 2020</v>
      </c>
      <c r="Z122" s="431">
        <f t="shared" ca="1" si="24"/>
        <v>29</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February</v>
      </c>
      <c r="V123" s="184"/>
      <c r="W123" s="179"/>
      <c r="X123" s="430">
        <f t="shared" ca="1" si="36"/>
        <v>43861</v>
      </c>
      <c r="Y123" s="568" t="str">
        <f t="shared" ca="1" si="33"/>
        <v>Fri. February , 2020</v>
      </c>
      <c r="Z123" s="431">
        <f t="shared" ca="1" si="24"/>
        <v>29</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February</v>
      </c>
      <c r="V124" s="184"/>
      <c r="W124" s="179"/>
      <c r="X124" s="430">
        <f t="shared" ca="1" si="36"/>
        <v>43861</v>
      </c>
      <c r="Y124" s="568" t="str">
        <f t="shared" ca="1" si="33"/>
        <v>Fri. February , 2020</v>
      </c>
      <c r="Z124" s="431">
        <f t="shared" ca="1" si="24"/>
        <v>29</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February</v>
      </c>
      <c r="V125" s="184"/>
      <c r="W125" s="179"/>
      <c r="X125" s="430">
        <f t="shared" ca="1" si="36"/>
        <v>43861</v>
      </c>
      <c r="Y125" s="568" t="str">
        <f t="shared" ca="1" si="33"/>
        <v>Fri. February , 2020</v>
      </c>
      <c r="Z125" s="431">
        <f t="shared" ca="1" si="24"/>
        <v>29</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February</v>
      </c>
      <c r="V126" s="184"/>
      <c r="W126" s="179"/>
      <c r="X126" s="430">
        <f t="shared" ca="1" si="36"/>
        <v>43861</v>
      </c>
      <c r="Y126" s="568" t="str">
        <f t="shared" ca="1" si="33"/>
        <v>Fri. February , 2020</v>
      </c>
      <c r="Z126" s="431">
        <f t="shared" ca="1" si="24"/>
        <v>29</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February</v>
      </c>
      <c r="V127" s="184"/>
      <c r="W127" s="179"/>
      <c r="X127" s="430">
        <f t="shared" ca="1" si="36"/>
        <v>43861</v>
      </c>
      <c r="Y127" s="568" t="str">
        <f t="shared" ca="1" si="33"/>
        <v>Fri. February , 2020</v>
      </c>
      <c r="Z127" s="431">
        <f t="shared" ca="1" si="24"/>
        <v>29</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February</v>
      </c>
      <c r="V128" s="184"/>
      <c r="W128" s="179"/>
      <c r="X128" s="430">
        <f t="shared" ca="1" si="36"/>
        <v>43861</v>
      </c>
      <c r="Y128" s="568" t="str">
        <f t="shared" ca="1" si="33"/>
        <v>Fri. February , 2020</v>
      </c>
      <c r="Z128" s="431">
        <f t="shared" ca="1" si="24"/>
        <v>29</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February</v>
      </c>
      <c r="V129" s="184"/>
      <c r="W129" s="179"/>
      <c r="X129" s="430">
        <f t="shared" ca="1" si="36"/>
        <v>43861</v>
      </c>
      <c r="Y129" s="568" t="str">
        <f t="shared" ca="1" si="33"/>
        <v>Fri. February , 2020</v>
      </c>
      <c r="Z129" s="431">
        <f t="shared" ca="1" si="24"/>
        <v>29</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February</v>
      </c>
      <c r="V130" s="184"/>
      <c r="W130" s="179"/>
      <c r="X130" s="430">
        <f t="shared" ca="1" si="36"/>
        <v>43861</v>
      </c>
      <c r="Y130" s="568" t="str">
        <f t="shared" ca="1" si="33"/>
        <v>Fri. February , 2020</v>
      </c>
      <c r="Z130" s="431">
        <f t="shared" ca="1" si="24"/>
        <v>29</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February</v>
      </c>
      <c r="V131" s="184"/>
      <c r="W131" s="179"/>
      <c r="X131" s="430">
        <f t="shared" ca="1" si="36"/>
        <v>43861</v>
      </c>
      <c r="Y131" s="568" t="str">
        <f t="shared" ca="1" si="33"/>
        <v>Fri. February , 2020</v>
      </c>
      <c r="Z131" s="431">
        <f t="shared" ca="1" si="24"/>
        <v>29</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February</v>
      </c>
      <c r="V132" s="184"/>
      <c r="W132" s="179"/>
      <c r="X132" s="430">
        <f t="shared" ca="1" si="36"/>
        <v>43861</v>
      </c>
      <c r="Y132" s="568" t="str">
        <f t="shared" ca="1" si="33"/>
        <v>Fri. February , 2020</v>
      </c>
      <c r="Z132" s="431">
        <f t="shared" ca="1" si="24"/>
        <v>29</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February</v>
      </c>
      <c r="V133" s="184"/>
      <c r="W133" s="179"/>
      <c r="X133" s="430">
        <f t="shared" ca="1" si="36"/>
        <v>43861</v>
      </c>
      <c r="Y133" s="568" t="str">
        <f t="shared" ca="1" si="33"/>
        <v>Fri. February , 2020</v>
      </c>
      <c r="Z133" s="431">
        <f t="shared" ca="1" si="24"/>
        <v>29</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February</v>
      </c>
      <c r="V134" s="184"/>
      <c r="W134" s="179"/>
      <c r="X134" s="430">
        <f t="shared" ca="1" si="36"/>
        <v>43861</v>
      </c>
      <c r="Y134" s="568" t="str">
        <f t="shared" ca="1" si="33"/>
        <v>Fri. February , 2020</v>
      </c>
      <c r="Z134" s="431">
        <f t="shared" ca="1" si="24"/>
        <v>29</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February</v>
      </c>
      <c r="V135" s="184"/>
      <c r="W135" s="179"/>
      <c r="X135" s="430">
        <f t="shared" ca="1" si="36"/>
        <v>43861</v>
      </c>
      <c r="Y135" s="568" t="str">
        <f t="shared" ca="1" si="33"/>
        <v>Fri. February , 2020</v>
      </c>
      <c r="Z135" s="431">
        <f t="shared" ca="1" si="24"/>
        <v>29</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February</v>
      </c>
      <c r="V136" s="184"/>
      <c r="W136" s="179"/>
      <c r="X136" s="430">
        <f t="shared" ca="1" si="36"/>
        <v>43861</v>
      </c>
      <c r="Y136" s="568" t="str">
        <f t="shared" ca="1" si="33"/>
        <v>Fri. February , 2020</v>
      </c>
      <c r="Z136" s="431">
        <f t="shared" ca="1" si="24"/>
        <v>29</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February</v>
      </c>
      <c r="V137" s="184"/>
      <c r="W137" s="179"/>
      <c r="X137" s="430">
        <f t="shared" ca="1" si="36"/>
        <v>43861</v>
      </c>
      <c r="Y137" s="568" t="str">
        <f t="shared" ca="1" si="33"/>
        <v>Fri. February , 2020</v>
      </c>
      <c r="Z137" s="431">
        <f t="shared" ca="1" si="24"/>
        <v>29</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February</v>
      </c>
      <c r="V138" s="184"/>
      <c r="W138" s="179"/>
      <c r="X138" s="430">
        <f t="shared" ca="1" si="36"/>
        <v>43861</v>
      </c>
      <c r="Y138" s="568" t="str">
        <f t="shared" ca="1" si="33"/>
        <v>Fri. February , 2020</v>
      </c>
      <c r="Z138" s="431">
        <f t="shared" ca="1" si="24"/>
        <v>29</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February</v>
      </c>
      <c r="V139" s="184"/>
      <c r="W139" s="179"/>
      <c r="X139" s="430">
        <f t="shared" ca="1" si="36"/>
        <v>43861</v>
      </c>
      <c r="Y139" s="568" t="str">
        <f t="shared" ca="1" si="33"/>
        <v>Fri. February , 2020</v>
      </c>
      <c r="Z139" s="431">
        <f t="shared" ca="1" si="24"/>
        <v>29</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February</v>
      </c>
      <c r="V140" s="184"/>
      <c r="W140" s="179"/>
      <c r="X140" s="430">
        <f t="shared" ca="1" si="36"/>
        <v>43861</v>
      </c>
      <c r="Y140" s="568" t="str">
        <f t="shared" ca="1" si="33"/>
        <v>Fri. February , 2020</v>
      </c>
      <c r="Z140" s="431">
        <f t="shared" ca="1" si="24"/>
        <v>29</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February</v>
      </c>
      <c r="V141" s="184"/>
      <c r="W141" s="179"/>
      <c r="X141" s="430">
        <f t="shared" ca="1" si="36"/>
        <v>43861</v>
      </c>
      <c r="Y141" s="568" t="str">
        <f t="shared" ca="1" si="33"/>
        <v>Fri. February , 2020</v>
      </c>
      <c r="Z141" s="431">
        <f t="shared" ca="1" si="24"/>
        <v>29</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February</v>
      </c>
      <c r="V142" s="184"/>
      <c r="W142" s="179"/>
      <c r="X142" s="430">
        <f t="shared" ca="1" si="36"/>
        <v>43861</v>
      </c>
      <c r="Y142" s="568" t="str">
        <f t="shared" ca="1" si="33"/>
        <v>Fri. February , 2020</v>
      </c>
      <c r="Z142" s="431">
        <f t="shared" ca="1" si="24"/>
        <v>29</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February</v>
      </c>
      <c r="V143" s="184"/>
      <c r="W143" s="179"/>
      <c r="X143" s="430">
        <f t="shared" ca="1" si="36"/>
        <v>43861</v>
      </c>
      <c r="Y143" s="568" t="str">
        <f t="shared" ca="1" si="33"/>
        <v>Fri. February , 2020</v>
      </c>
      <c r="Z143" s="431">
        <f t="shared" ca="1" si="24"/>
        <v>29</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February</v>
      </c>
      <c r="V144" s="184"/>
      <c r="W144" s="179"/>
      <c r="X144" s="430">
        <f t="shared" ca="1" si="36"/>
        <v>43861</v>
      </c>
      <c r="Y144" s="568" t="str">
        <f t="shared" ca="1" si="33"/>
        <v>Fri. February , 2020</v>
      </c>
      <c r="Z144" s="431">
        <f t="shared" ca="1" si="24"/>
        <v>29</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February</v>
      </c>
      <c r="V145" s="184"/>
      <c r="W145" s="179"/>
      <c r="X145" s="430">
        <f t="shared" ca="1" si="36"/>
        <v>43861</v>
      </c>
      <c r="Y145" s="568" t="str">
        <f t="shared" ca="1" si="33"/>
        <v>Fri. February , 2020</v>
      </c>
      <c r="Z145" s="431">
        <f t="shared" ca="1" si="24"/>
        <v>29</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February</v>
      </c>
      <c r="V146" s="184"/>
      <c r="W146" s="179"/>
      <c r="X146" s="430">
        <f t="shared" ca="1" si="36"/>
        <v>43861</v>
      </c>
      <c r="Y146" s="568" t="str">
        <f t="shared" ca="1" si="33"/>
        <v>Fri. February , 2020</v>
      </c>
      <c r="Z146" s="431">
        <f t="shared" ca="1" si="24"/>
        <v>29</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February</v>
      </c>
      <c r="V147" s="184"/>
      <c r="W147" s="179"/>
      <c r="X147" s="430">
        <f t="shared" ca="1" si="36"/>
        <v>43861</v>
      </c>
      <c r="Y147" s="568" t="str">
        <f t="shared" ca="1" si="33"/>
        <v>Fri. February , 2020</v>
      </c>
      <c r="Z147" s="431">
        <f t="shared" ca="1" si="24"/>
        <v>29</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February</v>
      </c>
      <c r="V148" s="184"/>
      <c r="W148" s="179"/>
      <c r="X148" s="430">
        <f t="shared" ca="1" si="36"/>
        <v>43861</v>
      </c>
      <c r="Y148" s="568" t="str">
        <f t="shared" ca="1" si="33"/>
        <v>Fri. February , 2020</v>
      </c>
      <c r="Z148" s="431">
        <f t="shared" ref="Z148:Z194" ca="1" si="43">MIN(R148,$AF$5)</f>
        <v>29</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February</v>
      </c>
      <c r="V149" s="184"/>
      <c r="W149" s="179"/>
      <c r="X149" s="430">
        <f t="shared" ca="1" si="36"/>
        <v>43861</v>
      </c>
      <c r="Y149" s="568" t="str">
        <f t="shared" ref="Y149:Y194" ca="1" si="52">IF(Y143="f",T149&amp;". "&amp;" "&amp;R149&amp;" "&amp;U149&amp;" "&amp;$AE$7,T149&amp;". "&amp;U149&amp;" "&amp;R149&amp;", "&amp;$AE$7)</f>
        <v>Fri. February , 2020</v>
      </c>
      <c r="Z149" s="431">
        <f t="shared" ca="1" si="43"/>
        <v>29</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February</v>
      </c>
      <c r="V150" s="184"/>
      <c r="W150" s="179"/>
      <c r="X150" s="430">
        <f t="shared" ref="X150:X194" ca="1" si="55">$AE$8+D150</f>
        <v>43861</v>
      </c>
      <c r="Y150" s="568" t="str">
        <f t="shared" ca="1" si="52"/>
        <v>Fri. February , 2020</v>
      </c>
      <c r="Z150" s="431">
        <f t="shared" ca="1" si="43"/>
        <v>29</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February</v>
      </c>
      <c r="V151" s="184"/>
      <c r="W151" s="179"/>
      <c r="X151" s="430">
        <f t="shared" ca="1" si="55"/>
        <v>43861</v>
      </c>
      <c r="Y151" s="568" t="str">
        <f t="shared" ca="1" si="52"/>
        <v>Fri. February , 2020</v>
      </c>
      <c r="Z151" s="431">
        <f t="shared" ca="1" si="43"/>
        <v>29</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February</v>
      </c>
      <c r="V152" s="184"/>
      <c r="W152" s="179"/>
      <c r="X152" s="430">
        <f t="shared" ca="1" si="55"/>
        <v>43861</v>
      </c>
      <c r="Y152" s="568" t="str">
        <f t="shared" ca="1" si="52"/>
        <v>Fri. February , 2020</v>
      </c>
      <c r="Z152" s="431">
        <f t="shared" ca="1" si="43"/>
        <v>29</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February</v>
      </c>
      <c r="V153" s="184"/>
      <c r="W153" s="179"/>
      <c r="X153" s="430">
        <f t="shared" ca="1" si="55"/>
        <v>43861</v>
      </c>
      <c r="Y153" s="568" t="str">
        <f t="shared" ca="1" si="52"/>
        <v>Fri. February , 2020</v>
      </c>
      <c r="Z153" s="431">
        <f t="shared" ca="1" si="43"/>
        <v>29</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February</v>
      </c>
      <c r="V154" s="184"/>
      <c r="W154" s="179"/>
      <c r="X154" s="430">
        <f t="shared" ca="1" si="55"/>
        <v>43861</v>
      </c>
      <c r="Y154" s="568" t="str">
        <f t="shared" ca="1" si="52"/>
        <v>Fri. February , 2020</v>
      </c>
      <c r="Z154" s="431">
        <f t="shared" ca="1" si="43"/>
        <v>29</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February</v>
      </c>
      <c r="V155" s="184"/>
      <c r="W155" s="179"/>
      <c r="X155" s="430">
        <f t="shared" ca="1" si="55"/>
        <v>43861</v>
      </c>
      <c r="Y155" s="568" t="str">
        <f t="shared" ca="1" si="52"/>
        <v>Fri. February , 2020</v>
      </c>
      <c r="Z155" s="431">
        <f t="shared" ca="1" si="43"/>
        <v>29</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February</v>
      </c>
      <c r="V156" s="184"/>
      <c r="W156" s="179"/>
      <c r="X156" s="430">
        <f t="shared" ca="1" si="55"/>
        <v>43861</v>
      </c>
      <c r="Y156" s="568" t="str">
        <f t="shared" ca="1" si="52"/>
        <v>Fri. February , 2020</v>
      </c>
      <c r="Z156" s="431">
        <f t="shared" ca="1" si="43"/>
        <v>29</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February</v>
      </c>
      <c r="V157" s="184"/>
      <c r="W157" s="179"/>
      <c r="X157" s="430">
        <f t="shared" ca="1" si="55"/>
        <v>43861</v>
      </c>
      <c r="Y157" s="568" t="str">
        <f t="shared" ca="1" si="52"/>
        <v>Fri. February , 2020</v>
      </c>
      <c r="Z157" s="431">
        <f t="shared" ca="1" si="43"/>
        <v>29</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February</v>
      </c>
      <c r="V158" s="184"/>
      <c r="W158" s="179"/>
      <c r="X158" s="430">
        <f t="shared" ca="1" si="55"/>
        <v>43861</v>
      </c>
      <c r="Y158" s="568" t="str">
        <f t="shared" ca="1" si="52"/>
        <v>Fri. February , 2020</v>
      </c>
      <c r="Z158" s="431">
        <f t="shared" ca="1" si="43"/>
        <v>29</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February</v>
      </c>
      <c r="V159" s="184"/>
      <c r="W159" s="179"/>
      <c r="X159" s="430">
        <f t="shared" ca="1" si="55"/>
        <v>43861</v>
      </c>
      <c r="Y159" s="568" t="str">
        <f t="shared" ca="1" si="52"/>
        <v>Fri. February , 2020</v>
      </c>
      <c r="Z159" s="431">
        <f t="shared" ca="1" si="43"/>
        <v>29</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February</v>
      </c>
      <c r="V160" s="184"/>
      <c r="W160" s="179"/>
      <c r="X160" s="430">
        <f t="shared" ca="1" si="55"/>
        <v>43861</v>
      </c>
      <c r="Y160" s="568" t="str">
        <f t="shared" ca="1" si="52"/>
        <v>Fri. February , 2020</v>
      </c>
      <c r="Z160" s="431">
        <f t="shared" ca="1" si="43"/>
        <v>29</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February</v>
      </c>
      <c r="V161" s="184"/>
      <c r="W161" s="179"/>
      <c r="X161" s="430">
        <f t="shared" ca="1" si="55"/>
        <v>43861</v>
      </c>
      <c r="Y161" s="568" t="str">
        <f t="shared" ca="1" si="52"/>
        <v>Fri. February , 2020</v>
      </c>
      <c r="Z161" s="431">
        <f t="shared" ca="1" si="43"/>
        <v>29</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February</v>
      </c>
      <c r="V162" s="184"/>
      <c r="W162" s="179"/>
      <c r="X162" s="430">
        <f t="shared" ca="1" si="55"/>
        <v>43861</v>
      </c>
      <c r="Y162" s="568" t="str">
        <f t="shared" ca="1" si="52"/>
        <v>Fri. February , 2020</v>
      </c>
      <c r="Z162" s="431">
        <f t="shared" ca="1" si="43"/>
        <v>29</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February</v>
      </c>
      <c r="V163" s="184"/>
      <c r="W163" s="179"/>
      <c r="X163" s="430">
        <f t="shared" ca="1" si="55"/>
        <v>43861</v>
      </c>
      <c r="Y163" s="568" t="str">
        <f t="shared" ca="1" si="52"/>
        <v>Fri. February , 2020</v>
      </c>
      <c r="Z163" s="431">
        <f t="shared" ca="1" si="43"/>
        <v>29</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February</v>
      </c>
      <c r="V164" s="184"/>
      <c r="W164" s="179"/>
      <c r="X164" s="430">
        <f t="shared" ca="1" si="55"/>
        <v>43861</v>
      </c>
      <c r="Y164" s="568" t="str">
        <f t="shared" ca="1" si="52"/>
        <v>Fri. February , 2020</v>
      </c>
      <c r="Z164" s="431">
        <f t="shared" ca="1" si="43"/>
        <v>29</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February</v>
      </c>
      <c r="V165" s="184"/>
      <c r="W165" s="179"/>
      <c r="X165" s="430">
        <f t="shared" ca="1" si="55"/>
        <v>43861</v>
      </c>
      <c r="Y165" s="568" t="str">
        <f t="shared" ca="1" si="52"/>
        <v>Fri. February , 2020</v>
      </c>
      <c r="Z165" s="431">
        <f t="shared" ca="1" si="43"/>
        <v>29</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February</v>
      </c>
      <c r="V166" s="184"/>
      <c r="W166" s="179"/>
      <c r="X166" s="430">
        <f t="shared" ca="1" si="55"/>
        <v>43861</v>
      </c>
      <c r="Y166" s="568" t="str">
        <f t="shared" ca="1" si="52"/>
        <v>Fri. February , 2020</v>
      </c>
      <c r="Z166" s="431">
        <f t="shared" ca="1" si="43"/>
        <v>29</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February</v>
      </c>
      <c r="V167" s="184"/>
      <c r="W167" s="179"/>
      <c r="X167" s="430">
        <f t="shared" ca="1" si="55"/>
        <v>43861</v>
      </c>
      <c r="Y167" s="568" t="str">
        <f t="shared" ca="1" si="52"/>
        <v>Fri. February , 2020</v>
      </c>
      <c r="Z167" s="431">
        <f t="shared" ca="1" si="43"/>
        <v>29</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February</v>
      </c>
      <c r="V168" s="184"/>
      <c r="W168" s="179"/>
      <c r="X168" s="430">
        <f t="shared" ca="1" si="55"/>
        <v>43861</v>
      </c>
      <c r="Y168" s="568" t="str">
        <f t="shared" ca="1" si="52"/>
        <v>Fri. February , 2020</v>
      </c>
      <c r="Z168" s="431">
        <f t="shared" ca="1" si="43"/>
        <v>29</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February</v>
      </c>
      <c r="V169" s="184"/>
      <c r="W169" s="179"/>
      <c r="X169" s="430">
        <f t="shared" ca="1" si="55"/>
        <v>43861</v>
      </c>
      <c r="Y169" s="568" t="str">
        <f t="shared" ca="1" si="52"/>
        <v>Fri. February , 2020</v>
      </c>
      <c r="Z169" s="431">
        <f t="shared" ca="1" si="43"/>
        <v>29</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February</v>
      </c>
      <c r="V170" s="184"/>
      <c r="W170" s="179"/>
      <c r="X170" s="430">
        <f t="shared" ca="1" si="55"/>
        <v>43861</v>
      </c>
      <c r="Y170" s="568" t="str">
        <f t="shared" ca="1" si="52"/>
        <v>Fri. February , 2020</v>
      </c>
      <c r="Z170" s="431">
        <f t="shared" ca="1" si="43"/>
        <v>29</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February</v>
      </c>
      <c r="V171" s="184"/>
      <c r="W171" s="179"/>
      <c r="X171" s="430">
        <f t="shared" ca="1" si="55"/>
        <v>43861</v>
      </c>
      <c r="Y171" s="568" t="str">
        <f t="shared" ca="1" si="52"/>
        <v>Fri. February , 2020</v>
      </c>
      <c r="Z171" s="431">
        <f t="shared" ca="1" si="43"/>
        <v>29</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February</v>
      </c>
      <c r="V172" s="184"/>
      <c r="W172" s="179"/>
      <c r="X172" s="430">
        <f t="shared" ca="1" si="55"/>
        <v>43861</v>
      </c>
      <c r="Y172" s="568" t="str">
        <f t="shared" ca="1" si="52"/>
        <v>Fri. February , 2020</v>
      </c>
      <c r="Z172" s="431">
        <f t="shared" ca="1" si="43"/>
        <v>29</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February</v>
      </c>
      <c r="V173" s="184"/>
      <c r="W173" s="179"/>
      <c r="X173" s="430">
        <f t="shared" ca="1" si="55"/>
        <v>43861</v>
      </c>
      <c r="Y173" s="568" t="str">
        <f t="shared" ca="1" si="52"/>
        <v>Fri. February , 2020</v>
      </c>
      <c r="Z173" s="431">
        <f t="shared" ca="1" si="43"/>
        <v>29</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February</v>
      </c>
      <c r="V174" s="184"/>
      <c r="W174" s="179"/>
      <c r="X174" s="430">
        <f t="shared" ca="1" si="55"/>
        <v>43861</v>
      </c>
      <c r="Y174" s="568" t="str">
        <f t="shared" ca="1" si="52"/>
        <v>Fri. February , 2020</v>
      </c>
      <c r="Z174" s="431">
        <f t="shared" ca="1" si="43"/>
        <v>29</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February</v>
      </c>
      <c r="V175" s="184"/>
      <c r="W175" s="179"/>
      <c r="X175" s="430">
        <f t="shared" ca="1" si="55"/>
        <v>43861</v>
      </c>
      <c r="Y175" s="568" t="str">
        <f t="shared" ca="1" si="52"/>
        <v>Fri. February , 2020</v>
      </c>
      <c r="Z175" s="431">
        <f t="shared" ca="1" si="43"/>
        <v>29</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February</v>
      </c>
      <c r="V176" s="184"/>
      <c r="W176" s="179"/>
      <c r="X176" s="430">
        <f t="shared" ca="1" si="55"/>
        <v>43861</v>
      </c>
      <c r="Y176" s="568" t="str">
        <f t="shared" ca="1" si="52"/>
        <v>Fri. February , 2020</v>
      </c>
      <c r="Z176" s="431">
        <f t="shared" ca="1" si="43"/>
        <v>29</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February</v>
      </c>
      <c r="V177" s="184"/>
      <c r="W177" s="179"/>
      <c r="X177" s="430">
        <f t="shared" ca="1" si="55"/>
        <v>43861</v>
      </c>
      <c r="Y177" s="568" t="str">
        <f t="shared" ca="1" si="52"/>
        <v>Fri. February , 2020</v>
      </c>
      <c r="Z177" s="431">
        <f t="shared" ca="1" si="43"/>
        <v>29</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February</v>
      </c>
      <c r="V178" s="184"/>
      <c r="W178" s="179"/>
      <c r="X178" s="430">
        <f t="shared" ca="1" si="55"/>
        <v>43861</v>
      </c>
      <c r="Y178" s="568" t="str">
        <f t="shared" ca="1" si="52"/>
        <v>Fri. February , 2020</v>
      </c>
      <c r="Z178" s="431">
        <f t="shared" ca="1" si="43"/>
        <v>29</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February</v>
      </c>
      <c r="V179" s="184"/>
      <c r="W179" s="179"/>
      <c r="X179" s="430">
        <f t="shared" ca="1" si="55"/>
        <v>43861</v>
      </c>
      <c r="Y179" s="568" t="str">
        <f t="shared" ca="1" si="52"/>
        <v>Fri. February , 2020</v>
      </c>
      <c r="Z179" s="431">
        <f t="shared" ca="1" si="43"/>
        <v>29</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February</v>
      </c>
      <c r="V180" s="184"/>
      <c r="W180" s="179"/>
      <c r="X180" s="430">
        <f t="shared" ca="1" si="55"/>
        <v>43861</v>
      </c>
      <c r="Y180" s="568" t="str">
        <f t="shared" ca="1" si="52"/>
        <v>Fri. February , 2020</v>
      </c>
      <c r="Z180" s="431">
        <f t="shared" ca="1" si="43"/>
        <v>29</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February</v>
      </c>
      <c r="V181" s="184"/>
      <c r="W181" s="179"/>
      <c r="X181" s="430">
        <f t="shared" ca="1" si="55"/>
        <v>43861</v>
      </c>
      <c r="Y181" s="568" t="str">
        <f t="shared" ca="1" si="52"/>
        <v>Fri. February , 2020</v>
      </c>
      <c r="Z181" s="431">
        <f t="shared" ca="1" si="43"/>
        <v>29</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February</v>
      </c>
      <c r="V182" s="184"/>
      <c r="W182" s="179"/>
      <c r="X182" s="430">
        <f t="shared" ca="1" si="55"/>
        <v>43861</v>
      </c>
      <c r="Y182" s="568" t="str">
        <f t="shared" ca="1" si="52"/>
        <v>Fri. February , 2020</v>
      </c>
      <c r="Z182" s="431">
        <f t="shared" ca="1" si="43"/>
        <v>29</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February</v>
      </c>
      <c r="V183" s="184"/>
      <c r="W183" s="179"/>
      <c r="X183" s="430">
        <f t="shared" ca="1" si="55"/>
        <v>43861</v>
      </c>
      <c r="Y183" s="568" t="str">
        <f t="shared" ca="1" si="52"/>
        <v>Fri. February , 2020</v>
      </c>
      <c r="Z183" s="431">
        <f t="shared" ca="1" si="43"/>
        <v>29</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February</v>
      </c>
      <c r="V184" s="184"/>
      <c r="W184" s="179"/>
      <c r="X184" s="430">
        <f t="shared" ca="1" si="55"/>
        <v>43861</v>
      </c>
      <c r="Y184" s="568" t="str">
        <f t="shared" ca="1" si="52"/>
        <v>Fri. February , 2020</v>
      </c>
      <c r="Z184" s="431">
        <f t="shared" ca="1" si="43"/>
        <v>29</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February</v>
      </c>
      <c r="V185" s="184"/>
      <c r="W185" s="179"/>
      <c r="X185" s="430">
        <f t="shared" ca="1" si="55"/>
        <v>43861</v>
      </c>
      <c r="Y185" s="568" t="str">
        <f t="shared" ca="1" si="52"/>
        <v>Fri. February , 2020</v>
      </c>
      <c r="Z185" s="431">
        <f t="shared" ca="1" si="43"/>
        <v>29</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February</v>
      </c>
      <c r="V186" s="184"/>
      <c r="W186" s="179"/>
      <c r="X186" s="430">
        <f t="shared" ca="1" si="55"/>
        <v>43861</v>
      </c>
      <c r="Y186" s="568" t="str">
        <f t="shared" ca="1" si="52"/>
        <v>Fri. February , 2020</v>
      </c>
      <c r="Z186" s="431">
        <f t="shared" ca="1" si="43"/>
        <v>29</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February</v>
      </c>
      <c r="V187" s="184"/>
      <c r="W187" s="179"/>
      <c r="X187" s="430">
        <f t="shared" ca="1" si="55"/>
        <v>43861</v>
      </c>
      <c r="Y187" s="568" t="str">
        <f t="shared" ca="1" si="52"/>
        <v>Fri. February , 2020</v>
      </c>
      <c r="Z187" s="431">
        <f t="shared" ca="1" si="43"/>
        <v>29</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February</v>
      </c>
      <c r="V188" s="184"/>
      <c r="W188" s="179"/>
      <c r="X188" s="430">
        <f t="shared" ca="1" si="55"/>
        <v>43861</v>
      </c>
      <c r="Y188" s="568" t="str">
        <f t="shared" ca="1" si="52"/>
        <v>Fri. February , 2020</v>
      </c>
      <c r="Z188" s="431">
        <f t="shared" ca="1" si="43"/>
        <v>29</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February</v>
      </c>
      <c r="V189" s="184"/>
      <c r="W189" s="179"/>
      <c r="X189" s="430">
        <f t="shared" ca="1" si="55"/>
        <v>43861</v>
      </c>
      <c r="Y189" s="568" t="str">
        <f t="shared" ca="1" si="52"/>
        <v>Fri. February , 2020</v>
      </c>
      <c r="Z189" s="431">
        <f t="shared" ca="1" si="43"/>
        <v>29</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February</v>
      </c>
      <c r="V190" s="184"/>
      <c r="W190" s="179"/>
      <c r="X190" s="430">
        <f t="shared" ca="1" si="55"/>
        <v>43861</v>
      </c>
      <c r="Y190" s="568" t="str">
        <f t="shared" ca="1" si="52"/>
        <v>Fri. February , 2020</v>
      </c>
      <c r="Z190" s="431">
        <f t="shared" ca="1" si="43"/>
        <v>29</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February</v>
      </c>
      <c r="V191" s="184"/>
      <c r="W191" s="179"/>
      <c r="X191" s="430">
        <f t="shared" ca="1" si="55"/>
        <v>43861</v>
      </c>
      <c r="Y191" s="568" t="str">
        <f t="shared" ca="1" si="52"/>
        <v>Fri. February , 2020</v>
      </c>
      <c r="Z191" s="431">
        <f t="shared" ca="1" si="43"/>
        <v>29</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February</v>
      </c>
      <c r="V192" s="184"/>
      <c r="W192" s="179"/>
      <c r="X192" s="430">
        <f t="shared" ca="1" si="55"/>
        <v>43861</v>
      </c>
      <c r="Y192" s="568" t="str">
        <f t="shared" ca="1" si="52"/>
        <v>Fri. February , 2020</v>
      </c>
      <c r="Z192" s="431">
        <f t="shared" ca="1" si="43"/>
        <v>29</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February</v>
      </c>
      <c r="V193" s="184"/>
      <c r="W193" s="179"/>
      <c r="X193" s="430">
        <f t="shared" ca="1" si="55"/>
        <v>43861</v>
      </c>
      <c r="Y193" s="568" t="str">
        <f t="shared" ca="1" si="52"/>
        <v>Fri. February , 2020</v>
      </c>
      <c r="Z193" s="431">
        <f t="shared" ca="1" si="43"/>
        <v>29</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February</v>
      </c>
      <c r="V194" s="184"/>
      <c r="W194" s="179"/>
      <c r="X194" s="430">
        <f t="shared" ca="1" si="55"/>
        <v>43861</v>
      </c>
      <c r="Y194" s="568" t="str">
        <f t="shared" ca="1" si="52"/>
        <v>Fri. February , 2020</v>
      </c>
      <c r="Z194" s="431">
        <f t="shared" ca="1" si="43"/>
        <v>29</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29</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29</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29</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29</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29</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xr:uid="{00000000-0004-0000-0400-000000000000}"/>
    <hyperlink ref="Q3" r:id="rId2" xr:uid="{00000000-0004-0000-04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March,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43890</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March,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March</v>
      </c>
      <c r="V18" s="650" t="str">
        <f ca="1">AE6</f>
        <v>March,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March</v>
      </c>
      <c r="V19" s="650" t="str">
        <f ca="1">U19&amp;" "&amp;Year_four_digits</f>
        <v>March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March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March</v>
      </c>
      <c r="V20" s="179"/>
      <c r="W20" s="179"/>
      <c r="X20" s="430">
        <f ca="1">$AE$8+D20</f>
        <v>43891</v>
      </c>
      <c r="Y20" s="568" t="str">
        <f ca="1">IF(Y14="f",T20&amp;". "&amp;" "&amp;R20&amp;" "&amp;U20&amp;" "&amp;$AE$7,T20&amp;". "&amp;U20&amp;" "&amp;R20&amp;", "&amp;$AE$7)</f>
        <v>Sun. March 1, 2020</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March</v>
      </c>
      <c r="V21" s="184"/>
      <c r="W21" s="179"/>
      <c r="X21" s="430">
        <f ca="1">$AE$8+D21</f>
        <v>43890</v>
      </c>
      <c r="Y21" s="568" t="str">
        <f t="shared" ref="Y21:Y84" ca="1" si="14">IF(Y15="f",T21&amp;". "&amp;" "&amp;R21&amp;" "&amp;U21&amp;" "&amp;$AE$7,T21&amp;". "&amp;U21&amp;" "&amp;R21&amp;", "&amp;$AE$7)</f>
        <v>Sat. March , 2020</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March</v>
      </c>
      <c r="V22" s="184"/>
      <c r="W22" s="179"/>
      <c r="X22" s="430">
        <f t="shared" ref="X22:X85" ca="1" si="17">$AE$8+D22</f>
        <v>43890</v>
      </c>
      <c r="Y22" s="568" t="str">
        <f t="shared" ca="1" si="14"/>
        <v>Sat. March , 2020</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March</v>
      </c>
      <c r="V23" s="184"/>
      <c r="W23" s="179"/>
      <c r="X23" s="430">
        <f t="shared" ca="1" si="17"/>
        <v>43890</v>
      </c>
      <c r="Y23" s="568" t="str">
        <f t="shared" ca="1" si="14"/>
        <v>Sat. March , 2020</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March</v>
      </c>
      <c r="V24" s="184"/>
      <c r="W24" s="179"/>
      <c r="X24" s="430">
        <f t="shared" ca="1" si="17"/>
        <v>43890</v>
      </c>
      <c r="Y24" s="568" t="str">
        <f t="shared" ca="1" si="14"/>
        <v>Sat. March , 2020</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March</v>
      </c>
      <c r="V25" s="184"/>
      <c r="W25" s="179"/>
      <c r="X25" s="430">
        <f t="shared" ca="1" si="17"/>
        <v>43890</v>
      </c>
      <c r="Y25" s="568" t="str">
        <f t="shared" ca="1" si="14"/>
        <v>Sat. March , 2020</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March</v>
      </c>
      <c r="V26" s="184"/>
      <c r="W26" s="179"/>
      <c r="X26" s="430">
        <f t="shared" ca="1" si="17"/>
        <v>43890</v>
      </c>
      <c r="Y26" s="568" t="str">
        <f t="shared" ca="1" si="14"/>
        <v>Sat. March , 2020</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March</v>
      </c>
      <c r="V27" s="184"/>
      <c r="W27" s="179"/>
      <c r="X27" s="430">
        <f t="shared" ca="1" si="17"/>
        <v>43890</v>
      </c>
      <c r="Y27" s="568" t="str">
        <f t="shared" ca="1" si="14"/>
        <v>Sat. March , 2020</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March</v>
      </c>
      <c r="V28" s="184"/>
      <c r="W28" s="179"/>
      <c r="X28" s="430">
        <f t="shared" ca="1" si="17"/>
        <v>43890</v>
      </c>
      <c r="Y28" s="568" t="str">
        <f t="shared" ca="1" si="14"/>
        <v>Sat. March , 2020</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March</v>
      </c>
      <c r="V29" s="184"/>
      <c r="W29" s="179"/>
      <c r="X29" s="430">
        <f t="shared" ca="1" si="17"/>
        <v>43890</v>
      </c>
      <c r="Y29" s="568" t="str">
        <f t="shared" ca="1" si="14"/>
        <v>Sat. March , 2020</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March</v>
      </c>
      <c r="V30" s="184"/>
      <c r="W30" s="179"/>
      <c r="X30" s="430">
        <f t="shared" ca="1" si="17"/>
        <v>43890</v>
      </c>
      <c r="Y30" s="568" t="str">
        <f t="shared" ca="1" si="14"/>
        <v>Sat. March , 2020</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March</v>
      </c>
      <c r="V31" s="184"/>
      <c r="W31" s="179"/>
      <c r="X31" s="430">
        <f t="shared" ca="1" si="17"/>
        <v>43890</v>
      </c>
      <c r="Y31" s="568" t="str">
        <f t="shared" ca="1" si="14"/>
        <v>Sat. March , 2020</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March</v>
      </c>
      <c r="V32" s="184"/>
      <c r="W32" s="179"/>
      <c r="X32" s="430">
        <f t="shared" ca="1" si="17"/>
        <v>43890</v>
      </c>
      <c r="Y32" s="568" t="str">
        <f t="shared" ca="1" si="14"/>
        <v>Sat. March , 2020</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March</v>
      </c>
      <c r="V33" s="184"/>
      <c r="W33" s="179"/>
      <c r="X33" s="430">
        <f t="shared" ca="1" si="17"/>
        <v>43890</v>
      </c>
      <c r="Y33" s="568" t="str">
        <f t="shared" ca="1" si="14"/>
        <v>Sat. March , 2020</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March</v>
      </c>
      <c r="V34" s="184"/>
      <c r="W34" s="179"/>
      <c r="X34" s="430">
        <f t="shared" ca="1" si="17"/>
        <v>43890</v>
      </c>
      <c r="Y34" s="568" t="str">
        <f t="shared" ca="1" si="14"/>
        <v>Sat. March , 2020</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March</v>
      </c>
      <c r="V35" s="184"/>
      <c r="W35" s="179"/>
      <c r="X35" s="430">
        <f t="shared" ca="1" si="17"/>
        <v>43890</v>
      </c>
      <c r="Y35" s="568" t="str">
        <f t="shared" ca="1" si="14"/>
        <v>Sat. March , 2020</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March</v>
      </c>
      <c r="V36" s="184"/>
      <c r="W36" s="179"/>
      <c r="X36" s="430">
        <f t="shared" ca="1" si="17"/>
        <v>43890</v>
      </c>
      <c r="Y36" s="568" t="str">
        <f t="shared" ca="1" si="14"/>
        <v>Sat. March , 2020</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March</v>
      </c>
      <c r="V37" s="184"/>
      <c r="W37" s="179"/>
      <c r="X37" s="430">
        <f t="shared" ca="1" si="17"/>
        <v>43890</v>
      </c>
      <c r="Y37" s="568" t="str">
        <f t="shared" ca="1" si="14"/>
        <v>Sat. March , 2020</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March</v>
      </c>
      <c r="V38" s="184"/>
      <c r="W38" s="179"/>
      <c r="X38" s="430">
        <f t="shared" ca="1" si="17"/>
        <v>43890</v>
      </c>
      <c r="Y38" s="568" t="str">
        <f t="shared" ca="1" si="14"/>
        <v>Sat. March , 2020</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March</v>
      </c>
      <c r="V39" s="184"/>
      <c r="W39" s="179"/>
      <c r="X39" s="430">
        <f t="shared" ca="1" si="17"/>
        <v>43890</v>
      </c>
      <c r="Y39" s="568" t="str">
        <f t="shared" ca="1" si="14"/>
        <v>Sat. March , 2020</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March</v>
      </c>
      <c r="V40" s="184"/>
      <c r="W40" s="179"/>
      <c r="X40" s="430">
        <f t="shared" ca="1" si="17"/>
        <v>43890</v>
      </c>
      <c r="Y40" s="568" t="str">
        <f t="shared" ca="1" si="14"/>
        <v>Sat. March , 2020</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March</v>
      </c>
      <c r="V41" s="184"/>
      <c r="W41" s="179"/>
      <c r="X41" s="430">
        <f t="shared" ca="1" si="17"/>
        <v>43890</v>
      </c>
      <c r="Y41" s="568" t="str">
        <f t="shared" ca="1" si="14"/>
        <v>Sat. March , 2020</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March</v>
      </c>
      <c r="V42" s="184"/>
      <c r="W42" s="179"/>
      <c r="X42" s="430">
        <f t="shared" ca="1" si="17"/>
        <v>43890</v>
      </c>
      <c r="Y42" s="568" t="str">
        <f t="shared" ca="1" si="14"/>
        <v>Sat. March , 2020</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March</v>
      </c>
      <c r="V43" s="184"/>
      <c r="W43" s="179"/>
      <c r="X43" s="430">
        <f t="shared" ca="1" si="17"/>
        <v>43890</v>
      </c>
      <c r="Y43" s="568" t="str">
        <f t="shared" ca="1" si="14"/>
        <v>Sat. March , 2020</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March</v>
      </c>
      <c r="V44" s="184"/>
      <c r="W44" s="179"/>
      <c r="X44" s="430">
        <f t="shared" ca="1" si="17"/>
        <v>43890</v>
      </c>
      <c r="Y44" s="568" t="str">
        <f t="shared" ca="1" si="14"/>
        <v>Sat. March , 2020</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March</v>
      </c>
      <c r="V45" s="184"/>
      <c r="W45" s="179"/>
      <c r="X45" s="430">
        <f t="shared" ca="1" si="17"/>
        <v>43890</v>
      </c>
      <c r="Y45" s="568" t="str">
        <f t="shared" ca="1" si="14"/>
        <v>Sat. March , 2020</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March</v>
      </c>
      <c r="V46" s="184"/>
      <c r="W46" s="179"/>
      <c r="X46" s="430">
        <f t="shared" ca="1" si="17"/>
        <v>43890</v>
      </c>
      <c r="Y46" s="568" t="str">
        <f t="shared" ca="1" si="14"/>
        <v>Sat. March , 2020</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March</v>
      </c>
      <c r="V47" s="184"/>
      <c r="W47" s="179"/>
      <c r="X47" s="430">
        <f t="shared" ca="1" si="17"/>
        <v>43890</v>
      </c>
      <c r="Y47" s="568" t="str">
        <f t="shared" ca="1" si="14"/>
        <v>Sat. March , 2020</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March</v>
      </c>
      <c r="V48" s="184"/>
      <c r="W48" s="179"/>
      <c r="X48" s="430">
        <f t="shared" ca="1" si="17"/>
        <v>43890</v>
      </c>
      <c r="Y48" s="568" t="str">
        <f t="shared" ca="1" si="14"/>
        <v>Sat. March , 2020</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March</v>
      </c>
      <c r="V49" s="184"/>
      <c r="W49" s="179"/>
      <c r="X49" s="430">
        <f t="shared" ca="1" si="17"/>
        <v>43890</v>
      </c>
      <c r="Y49" s="568" t="str">
        <f t="shared" ca="1" si="14"/>
        <v>Sat. March , 2020</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March</v>
      </c>
      <c r="V50" s="184"/>
      <c r="W50" s="179"/>
      <c r="X50" s="430">
        <f t="shared" ca="1" si="17"/>
        <v>43890</v>
      </c>
      <c r="Y50" s="568" t="str">
        <f t="shared" ca="1" si="14"/>
        <v>Sat. March , 2020</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March</v>
      </c>
      <c r="V51" s="184"/>
      <c r="W51" s="179"/>
      <c r="X51" s="430">
        <f t="shared" ca="1" si="17"/>
        <v>43890</v>
      </c>
      <c r="Y51" s="568" t="str">
        <f t="shared" ca="1" si="14"/>
        <v>Sat. March , 2020</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March</v>
      </c>
      <c r="V52" s="184"/>
      <c r="W52" s="179"/>
      <c r="X52" s="430">
        <f t="shared" ca="1" si="17"/>
        <v>43890</v>
      </c>
      <c r="Y52" s="568" t="str">
        <f t="shared" ca="1" si="14"/>
        <v>Sat. March , 2020</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March</v>
      </c>
      <c r="V53" s="184"/>
      <c r="W53" s="179"/>
      <c r="X53" s="430">
        <f t="shared" ca="1" si="17"/>
        <v>43890</v>
      </c>
      <c r="Y53" s="568" t="str">
        <f t="shared" ca="1" si="14"/>
        <v>Sat. March , 2020</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March</v>
      </c>
      <c r="V54" s="184"/>
      <c r="W54" s="179"/>
      <c r="X54" s="430">
        <f t="shared" ca="1" si="17"/>
        <v>43890</v>
      </c>
      <c r="Y54" s="568" t="str">
        <f t="shared" ca="1" si="14"/>
        <v>Sat. March , 2020</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March</v>
      </c>
      <c r="V55" s="184"/>
      <c r="W55" s="179"/>
      <c r="X55" s="430">
        <f t="shared" ca="1" si="17"/>
        <v>43890</v>
      </c>
      <c r="Y55" s="568" t="str">
        <f t="shared" ca="1" si="14"/>
        <v>Sat. March , 2020</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March</v>
      </c>
      <c r="V56" s="184"/>
      <c r="W56" s="179"/>
      <c r="X56" s="430">
        <f t="shared" ca="1" si="17"/>
        <v>43890</v>
      </c>
      <c r="Y56" s="568" t="str">
        <f t="shared" ca="1" si="14"/>
        <v>Sat. March , 2020</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March</v>
      </c>
      <c r="V57" s="184"/>
      <c r="W57" s="179"/>
      <c r="X57" s="430">
        <f t="shared" ca="1" si="17"/>
        <v>43890</v>
      </c>
      <c r="Y57" s="568" t="str">
        <f t="shared" ca="1" si="14"/>
        <v>Sat. March , 2020</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March</v>
      </c>
      <c r="V58" s="184"/>
      <c r="W58" s="179"/>
      <c r="X58" s="430">
        <f t="shared" ca="1" si="17"/>
        <v>43890</v>
      </c>
      <c r="Y58" s="568" t="str">
        <f t="shared" ca="1" si="14"/>
        <v>Sat. March , 2020</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March</v>
      </c>
      <c r="V59" s="184"/>
      <c r="W59" s="179"/>
      <c r="X59" s="430">
        <f t="shared" ca="1" si="17"/>
        <v>43890</v>
      </c>
      <c r="Y59" s="568" t="str">
        <f t="shared" ca="1" si="14"/>
        <v>Sat. March , 2020</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March</v>
      </c>
      <c r="V60" s="184"/>
      <c r="W60" s="179"/>
      <c r="X60" s="430">
        <f t="shared" ca="1" si="17"/>
        <v>43890</v>
      </c>
      <c r="Y60" s="568" t="str">
        <f t="shared" ca="1" si="14"/>
        <v>Sat. March , 2020</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March</v>
      </c>
      <c r="V61" s="184"/>
      <c r="W61" s="179"/>
      <c r="X61" s="430">
        <f t="shared" ca="1" si="17"/>
        <v>43890</v>
      </c>
      <c r="Y61" s="568" t="str">
        <f t="shared" ca="1" si="14"/>
        <v>Sat. March , 2020</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March</v>
      </c>
      <c r="V62" s="184"/>
      <c r="W62" s="179"/>
      <c r="X62" s="430">
        <f t="shared" ca="1" si="17"/>
        <v>43890</v>
      </c>
      <c r="Y62" s="568" t="str">
        <f t="shared" ca="1" si="14"/>
        <v>Sat. March , 2020</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March</v>
      </c>
      <c r="V63" s="184"/>
      <c r="W63" s="179"/>
      <c r="X63" s="430">
        <f t="shared" ca="1" si="17"/>
        <v>43890</v>
      </c>
      <c r="Y63" s="568" t="str">
        <f t="shared" ca="1" si="14"/>
        <v>Sat. March , 2020</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March</v>
      </c>
      <c r="V64" s="184"/>
      <c r="W64" s="179"/>
      <c r="X64" s="430">
        <f t="shared" ca="1" si="17"/>
        <v>43890</v>
      </c>
      <c r="Y64" s="568" t="str">
        <f t="shared" ca="1" si="14"/>
        <v>Sat. March , 2020</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March</v>
      </c>
      <c r="V65" s="184"/>
      <c r="W65" s="179"/>
      <c r="X65" s="430">
        <f t="shared" ca="1" si="17"/>
        <v>43890</v>
      </c>
      <c r="Y65" s="568" t="str">
        <f t="shared" ca="1" si="14"/>
        <v>Sat. March , 2020</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March</v>
      </c>
      <c r="V66" s="184"/>
      <c r="W66" s="179"/>
      <c r="X66" s="430">
        <f t="shared" ca="1" si="17"/>
        <v>43890</v>
      </c>
      <c r="Y66" s="568" t="str">
        <f t="shared" ca="1" si="14"/>
        <v>Sat. March , 2020</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March</v>
      </c>
      <c r="V67" s="184"/>
      <c r="W67" s="179"/>
      <c r="X67" s="430">
        <f t="shared" ca="1" si="17"/>
        <v>43890</v>
      </c>
      <c r="Y67" s="568" t="str">
        <f t="shared" ca="1" si="14"/>
        <v>Sat. March , 2020</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March</v>
      </c>
      <c r="V68" s="184"/>
      <c r="W68" s="179"/>
      <c r="X68" s="430">
        <f t="shared" ca="1" si="17"/>
        <v>43890</v>
      </c>
      <c r="Y68" s="568" t="str">
        <f t="shared" ca="1" si="14"/>
        <v>Sat. March , 2020</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March</v>
      </c>
      <c r="V69" s="184"/>
      <c r="W69" s="179"/>
      <c r="X69" s="430">
        <f t="shared" ca="1" si="17"/>
        <v>43890</v>
      </c>
      <c r="Y69" s="568" t="str">
        <f t="shared" ca="1" si="14"/>
        <v>Sat. March , 2020</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March</v>
      </c>
      <c r="V70" s="184"/>
      <c r="W70" s="179"/>
      <c r="X70" s="430">
        <f t="shared" ca="1" si="17"/>
        <v>43890</v>
      </c>
      <c r="Y70" s="568" t="str">
        <f t="shared" ca="1" si="14"/>
        <v>Sat. March , 2020</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March</v>
      </c>
      <c r="V71" s="184"/>
      <c r="W71" s="179"/>
      <c r="X71" s="430">
        <f t="shared" ca="1" si="17"/>
        <v>43890</v>
      </c>
      <c r="Y71" s="568" t="str">
        <f t="shared" ca="1" si="14"/>
        <v>Sat. March , 2020</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March</v>
      </c>
      <c r="V72" s="184"/>
      <c r="W72" s="179"/>
      <c r="X72" s="430">
        <f t="shared" ca="1" si="17"/>
        <v>43890</v>
      </c>
      <c r="Y72" s="568" t="str">
        <f t="shared" ca="1" si="14"/>
        <v>Sat. March , 2020</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March</v>
      </c>
      <c r="V73" s="184"/>
      <c r="W73" s="179"/>
      <c r="X73" s="430">
        <f t="shared" ca="1" si="17"/>
        <v>43890</v>
      </c>
      <c r="Y73" s="568" t="str">
        <f t="shared" ca="1" si="14"/>
        <v>Sat. March , 2020</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March</v>
      </c>
      <c r="V74" s="184"/>
      <c r="W74" s="179"/>
      <c r="X74" s="430">
        <f t="shared" ca="1" si="17"/>
        <v>43890</v>
      </c>
      <c r="Y74" s="568" t="str">
        <f t="shared" ca="1" si="14"/>
        <v>Sat. March , 2020</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March</v>
      </c>
      <c r="V75" s="184"/>
      <c r="W75" s="179"/>
      <c r="X75" s="430">
        <f t="shared" ca="1" si="17"/>
        <v>43890</v>
      </c>
      <c r="Y75" s="568" t="str">
        <f t="shared" ca="1" si="14"/>
        <v>Sat. March , 2020</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March</v>
      </c>
      <c r="V76" s="184"/>
      <c r="W76" s="179"/>
      <c r="X76" s="430">
        <f t="shared" ca="1" si="17"/>
        <v>43890</v>
      </c>
      <c r="Y76" s="568" t="str">
        <f t="shared" ca="1" si="14"/>
        <v>Sat. March , 2020</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March</v>
      </c>
      <c r="V77" s="184"/>
      <c r="W77" s="179"/>
      <c r="X77" s="430">
        <f t="shared" ca="1" si="17"/>
        <v>43890</v>
      </c>
      <c r="Y77" s="568" t="str">
        <f t="shared" ca="1" si="14"/>
        <v>Sat. March , 2020</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March</v>
      </c>
      <c r="V78" s="184"/>
      <c r="W78" s="179"/>
      <c r="X78" s="430">
        <f t="shared" ca="1" si="17"/>
        <v>43890</v>
      </c>
      <c r="Y78" s="568" t="str">
        <f t="shared" ca="1" si="14"/>
        <v>Sat. March , 2020</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March</v>
      </c>
      <c r="V79" s="184"/>
      <c r="W79" s="179"/>
      <c r="X79" s="430">
        <f t="shared" ca="1" si="17"/>
        <v>43890</v>
      </c>
      <c r="Y79" s="568" t="str">
        <f t="shared" ca="1" si="14"/>
        <v>Sat. March , 2020</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March</v>
      </c>
      <c r="V80" s="184"/>
      <c r="W80" s="179"/>
      <c r="X80" s="430">
        <f t="shared" ca="1" si="17"/>
        <v>43890</v>
      </c>
      <c r="Y80" s="568" t="str">
        <f t="shared" ca="1" si="14"/>
        <v>Sat. March , 2020</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March</v>
      </c>
      <c r="V81" s="184"/>
      <c r="W81" s="179"/>
      <c r="X81" s="430">
        <f t="shared" ca="1" si="17"/>
        <v>43890</v>
      </c>
      <c r="Y81" s="568" t="str">
        <f t="shared" ca="1" si="14"/>
        <v>Sat. March , 2020</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March</v>
      </c>
      <c r="V82" s="184"/>
      <c r="W82" s="179"/>
      <c r="X82" s="430">
        <f t="shared" ca="1" si="17"/>
        <v>43890</v>
      </c>
      <c r="Y82" s="568" t="str">
        <f t="shared" ca="1" si="14"/>
        <v>Sat. March , 2020</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March</v>
      </c>
      <c r="V83" s="184"/>
      <c r="W83" s="179"/>
      <c r="X83" s="430">
        <f t="shared" ca="1" si="17"/>
        <v>43890</v>
      </c>
      <c r="Y83" s="568" t="str">
        <f t="shared" ca="1" si="14"/>
        <v>Sat. March , 2020</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March</v>
      </c>
      <c r="V84" s="184"/>
      <c r="W84" s="179"/>
      <c r="X84" s="430">
        <f t="shared" ca="1" si="17"/>
        <v>43890</v>
      </c>
      <c r="Y84" s="568" t="str">
        <f t="shared" ca="1" si="14"/>
        <v>Sat. March , 2020</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March</v>
      </c>
      <c r="V85" s="184"/>
      <c r="W85" s="179"/>
      <c r="X85" s="430">
        <f t="shared" ca="1" si="17"/>
        <v>43890</v>
      </c>
      <c r="Y85" s="568" t="str">
        <f t="shared" ref="Y85:Y148" ca="1" si="33">IF(Y79="f",T85&amp;". "&amp;" "&amp;R85&amp;" "&amp;U85&amp;" "&amp;$AE$7,T85&amp;". "&amp;U85&amp;" "&amp;R85&amp;", "&amp;$AE$7)</f>
        <v>Sat. March , 2020</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March</v>
      </c>
      <c r="V86" s="184"/>
      <c r="W86" s="179"/>
      <c r="X86" s="430">
        <f t="shared" ref="X86:X149" ca="1" si="36">$AE$8+D86</f>
        <v>43890</v>
      </c>
      <c r="Y86" s="568" t="str">
        <f t="shared" ca="1" si="33"/>
        <v>Sat. March , 2020</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March</v>
      </c>
      <c r="V87" s="184"/>
      <c r="W87" s="179"/>
      <c r="X87" s="430">
        <f t="shared" ca="1" si="36"/>
        <v>43890</v>
      </c>
      <c r="Y87" s="568" t="str">
        <f t="shared" ca="1" si="33"/>
        <v>Sat. March , 2020</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March</v>
      </c>
      <c r="V88" s="184"/>
      <c r="W88" s="179"/>
      <c r="X88" s="430">
        <f t="shared" ca="1" si="36"/>
        <v>43890</v>
      </c>
      <c r="Y88" s="568" t="str">
        <f t="shared" ca="1" si="33"/>
        <v>Sat. March , 2020</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March</v>
      </c>
      <c r="V89" s="184"/>
      <c r="W89" s="179"/>
      <c r="X89" s="430">
        <f t="shared" ca="1" si="36"/>
        <v>43890</v>
      </c>
      <c r="Y89" s="568" t="str">
        <f t="shared" ca="1" si="33"/>
        <v>Sat. March , 2020</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March</v>
      </c>
      <c r="V90" s="184"/>
      <c r="W90" s="179"/>
      <c r="X90" s="430">
        <f t="shared" ca="1" si="36"/>
        <v>43890</v>
      </c>
      <c r="Y90" s="568" t="str">
        <f t="shared" ca="1" si="33"/>
        <v>Sat. March , 2020</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March</v>
      </c>
      <c r="V91" s="184"/>
      <c r="W91" s="179"/>
      <c r="X91" s="430">
        <f t="shared" ca="1" si="36"/>
        <v>43890</v>
      </c>
      <c r="Y91" s="568" t="str">
        <f t="shared" ca="1" si="33"/>
        <v>Sat. March , 2020</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March</v>
      </c>
      <c r="V92" s="184"/>
      <c r="W92" s="179"/>
      <c r="X92" s="430">
        <f t="shared" ca="1" si="36"/>
        <v>43890</v>
      </c>
      <c r="Y92" s="568" t="str">
        <f t="shared" ca="1" si="33"/>
        <v>Sat. March , 2020</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March</v>
      </c>
      <c r="V93" s="184"/>
      <c r="W93" s="179"/>
      <c r="X93" s="430">
        <f t="shared" ca="1" si="36"/>
        <v>43890</v>
      </c>
      <c r="Y93" s="568" t="str">
        <f t="shared" ca="1" si="33"/>
        <v>Sat. March , 2020</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March</v>
      </c>
      <c r="V94" s="184"/>
      <c r="W94" s="179"/>
      <c r="X94" s="430">
        <f t="shared" ca="1" si="36"/>
        <v>43890</v>
      </c>
      <c r="Y94" s="568" t="str">
        <f t="shared" ca="1" si="33"/>
        <v>Sat. March , 2020</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March</v>
      </c>
      <c r="V95" s="184"/>
      <c r="W95" s="179"/>
      <c r="X95" s="430">
        <f t="shared" ca="1" si="36"/>
        <v>43890</v>
      </c>
      <c r="Y95" s="568" t="str">
        <f t="shared" ca="1" si="33"/>
        <v>Sat. March , 2020</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March</v>
      </c>
      <c r="V96" s="184"/>
      <c r="W96" s="179"/>
      <c r="X96" s="430">
        <f t="shared" ca="1" si="36"/>
        <v>43890</v>
      </c>
      <c r="Y96" s="568" t="str">
        <f t="shared" ca="1" si="33"/>
        <v>Sat. March , 2020</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March</v>
      </c>
      <c r="V97" s="184"/>
      <c r="W97" s="179"/>
      <c r="X97" s="430">
        <f t="shared" ca="1" si="36"/>
        <v>43890</v>
      </c>
      <c r="Y97" s="568" t="str">
        <f t="shared" ca="1" si="33"/>
        <v>Sat. March , 2020</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March</v>
      </c>
      <c r="V98" s="184"/>
      <c r="W98" s="179"/>
      <c r="X98" s="430">
        <f t="shared" ca="1" si="36"/>
        <v>43890</v>
      </c>
      <c r="Y98" s="568" t="str">
        <f t="shared" ca="1" si="33"/>
        <v>Sat. March , 2020</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March</v>
      </c>
      <c r="V99" s="184"/>
      <c r="W99" s="179"/>
      <c r="X99" s="430">
        <f t="shared" ca="1" si="36"/>
        <v>43890</v>
      </c>
      <c r="Y99" s="568" t="str">
        <f t="shared" ca="1" si="33"/>
        <v>Sat. March , 2020</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March</v>
      </c>
      <c r="V100" s="184"/>
      <c r="W100" s="179"/>
      <c r="X100" s="430">
        <f t="shared" ca="1" si="36"/>
        <v>43890</v>
      </c>
      <c r="Y100" s="568" t="str">
        <f t="shared" ca="1" si="33"/>
        <v>Sat. March , 2020</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March</v>
      </c>
      <c r="V101" s="184"/>
      <c r="W101" s="179"/>
      <c r="X101" s="430">
        <f t="shared" ca="1" si="36"/>
        <v>43890</v>
      </c>
      <c r="Y101" s="568" t="str">
        <f t="shared" ca="1" si="33"/>
        <v>Sat. March , 2020</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March</v>
      </c>
      <c r="V102" s="184"/>
      <c r="W102" s="179"/>
      <c r="X102" s="430">
        <f t="shared" ca="1" si="36"/>
        <v>43890</v>
      </c>
      <c r="Y102" s="568" t="str">
        <f t="shared" ca="1" si="33"/>
        <v>Sat. March , 2020</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March</v>
      </c>
      <c r="V103" s="184"/>
      <c r="W103" s="179"/>
      <c r="X103" s="430">
        <f t="shared" ca="1" si="36"/>
        <v>43890</v>
      </c>
      <c r="Y103" s="568" t="str">
        <f t="shared" ca="1" si="33"/>
        <v>Sat. March , 2020</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March</v>
      </c>
      <c r="V104" s="184"/>
      <c r="W104" s="179"/>
      <c r="X104" s="430">
        <f t="shared" ca="1" si="36"/>
        <v>43890</v>
      </c>
      <c r="Y104" s="568" t="str">
        <f t="shared" ca="1" si="33"/>
        <v>Sat. March , 2020</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March</v>
      </c>
      <c r="V105" s="184"/>
      <c r="W105" s="179"/>
      <c r="X105" s="430">
        <f t="shared" ca="1" si="36"/>
        <v>43890</v>
      </c>
      <c r="Y105" s="568" t="str">
        <f t="shared" ca="1" si="33"/>
        <v>Sat. March , 2020</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March</v>
      </c>
      <c r="V106" s="184"/>
      <c r="W106" s="179"/>
      <c r="X106" s="430">
        <f t="shared" ca="1" si="36"/>
        <v>43890</v>
      </c>
      <c r="Y106" s="568" t="str">
        <f t="shared" ca="1" si="33"/>
        <v>Sat. March , 2020</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March</v>
      </c>
      <c r="V107" s="184"/>
      <c r="W107" s="179"/>
      <c r="X107" s="430">
        <f t="shared" ca="1" si="36"/>
        <v>43890</v>
      </c>
      <c r="Y107" s="568" t="str">
        <f t="shared" ca="1" si="33"/>
        <v>Sat. March , 2020</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March</v>
      </c>
      <c r="V108" s="184"/>
      <c r="W108" s="179"/>
      <c r="X108" s="430">
        <f t="shared" ca="1" si="36"/>
        <v>43890</v>
      </c>
      <c r="Y108" s="568" t="str">
        <f t="shared" ca="1" si="33"/>
        <v>Sat. March , 2020</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March</v>
      </c>
      <c r="V109" s="184"/>
      <c r="W109" s="179"/>
      <c r="X109" s="430">
        <f t="shared" ca="1" si="36"/>
        <v>43890</v>
      </c>
      <c r="Y109" s="568" t="str">
        <f t="shared" ca="1" si="33"/>
        <v>Sat. March , 2020</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March</v>
      </c>
      <c r="V110" s="184"/>
      <c r="W110" s="179"/>
      <c r="X110" s="430">
        <f t="shared" ca="1" si="36"/>
        <v>43890</v>
      </c>
      <c r="Y110" s="568" t="str">
        <f t="shared" ca="1" si="33"/>
        <v>Sat. March , 2020</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March</v>
      </c>
      <c r="V111" s="184"/>
      <c r="W111" s="179"/>
      <c r="X111" s="430">
        <f t="shared" ca="1" si="36"/>
        <v>43890</v>
      </c>
      <c r="Y111" s="568" t="str">
        <f t="shared" ca="1" si="33"/>
        <v>Sat. March , 2020</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March</v>
      </c>
      <c r="V112" s="184"/>
      <c r="W112" s="179"/>
      <c r="X112" s="430">
        <f t="shared" ca="1" si="36"/>
        <v>43890</v>
      </c>
      <c r="Y112" s="568" t="str">
        <f t="shared" ca="1" si="33"/>
        <v>Sat. March , 2020</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March</v>
      </c>
      <c r="V113" s="184"/>
      <c r="W113" s="179"/>
      <c r="X113" s="430">
        <f t="shared" ca="1" si="36"/>
        <v>43890</v>
      </c>
      <c r="Y113" s="568" t="str">
        <f t="shared" ca="1" si="33"/>
        <v>Sat. March , 2020</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March</v>
      </c>
      <c r="V114" s="184"/>
      <c r="W114" s="179"/>
      <c r="X114" s="430">
        <f t="shared" ca="1" si="36"/>
        <v>43890</v>
      </c>
      <c r="Y114" s="568" t="str">
        <f t="shared" ca="1" si="33"/>
        <v>Sat. March , 2020</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March</v>
      </c>
      <c r="V115" s="184"/>
      <c r="W115" s="179"/>
      <c r="X115" s="430">
        <f t="shared" ca="1" si="36"/>
        <v>43890</v>
      </c>
      <c r="Y115" s="568" t="str">
        <f t="shared" ca="1" si="33"/>
        <v>Sat. March , 2020</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March</v>
      </c>
      <c r="V116" s="184"/>
      <c r="W116" s="179"/>
      <c r="X116" s="430">
        <f t="shared" ca="1" si="36"/>
        <v>43890</v>
      </c>
      <c r="Y116" s="568" t="str">
        <f t="shared" ca="1" si="33"/>
        <v>Sat. March , 2020</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March</v>
      </c>
      <c r="V117" s="184"/>
      <c r="W117" s="179"/>
      <c r="X117" s="430">
        <f t="shared" ca="1" si="36"/>
        <v>43890</v>
      </c>
      <c r="Y117" s="568" t="str">
        <f t="shared" ca="1" si="33"/>
        <v>Sat. March , 2020</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March</v>
      </c>
      <c r="V118" s="184"/>
      <c r="W118" s="179"/>
      <c r="X118" s="430">
        <f t="shared" ca="1" si="36"/>
        <v>43890</v>
      </c>
      <c r="Y118" s="568" t="str">
        <f t="shared" ca="1" si="33"/>
        <v>Sat. March , 2020</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March</v>
      </c>
      <c r="V119" s="184"/>
      <c r="W119" s="179"/>
      <c r="X119" s="430">
        <f t="shared" ca="1" si="36"/>
        <v>43890</v>
      </c>
      <c r="Y119" s="568" t="str">
        <f t="shared" ca="1" si="33"/>
        <v>Sat. March , 2020</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March</v>
      </c>
      <c r="V120" s="184"/>
      <c r="W120" s="179"/>
      <c r="X120" s="430">
        <f t="shared" ca="1" si="36"/>
        <v>43890</v>
      </c>
      <c r="Y120" s="568" t="str">
        <f t="shared" ca="1" si="33"/>
        <v>Sat. March , 2020</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March</v>
      </c>
      <c r="V121" s="184"/>
      <c r="W121" s="179"/>
      <c r="X121" s="430">
        <f t="shared" ca="1" si="36"/>
        <v>43890</v>
      </c>
      <c r="Y121" s="568" t="str">
        <f t="shared" ca="1" si="33"/>
        <v>Sat. March , 2020</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March</v>
      </c>
      <c r="V122" s="184"/>
      <c r="W122" s="179"/>
      <c r="X122" s="430">
        <f t="shared" ca="1" si="36"/>
        <v>43890</v>
      </c>
      <c r="Y122" s="568" t="str">
        <f t="shared" ca="1" si="33"/>
        <v>Sat. March , 2020</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March</v>
      </c>
      <c r="V123" s="184"/>
      <c r="W123" s="179"/>
      <c r="X123" s="430">
        <f t="shared" ca="1" si="36"/>
        <v>43890</v>
      </c>
      <c r="Y123" s="568" t="str">
        <f t="shared" ca="1" si="33"/>
        <v>Sat. March , 2020</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March</v>
      </c>
      <c r="V124" s="184"/>
      <c r="W124" s="179"/>
      <c r="X124" s="430">
        <f t="shared" ca="1" si="36"/>
        <v>43890</v>
      </c>
      <c r="Y124" s="568" t="str">
        <f t="shared" ca="1" si="33"/>
        <v>Sat. March , 2020</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March</v>
      </c>
      <c r="V125" s="184"/>
      <c r="W125" s="179"/>
      <c r="X125" s="430">
        <f t="shared" ca="1" si="36"/>
        <v>43890</v>
      </c>
      <c r="Y125" s="568" t="str">
        <f t="shared" ca="1" si="33"/>
        <v>Sat. March , 2020</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March</v>
      </c>
      <c r="V126" s="184"/>
      <c r="W126" s="179"/>
      <c r="X126" s="430">
        <f t="shared" ca="1" si="36"/>
        <v>43890</v>
      </c>
      <c r="Y126" s="568" t="str">
        <f t="shared" ca="1" si="33"/>
        <v>Sat. March , 2020</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March</v>
      </c>
      <c r="V127" s="184"/>
      <c r="W127" s="179"/>
      <c r="X127" s="430">
        <f t="shared" ca="1" si="36"/>
        <v>43890</v>
      </c>
      <c r="Y127" s="568" t="str">
        <f t="shared" ca="1" si="33"/>
        <v>Sat. March , 2020</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March</v>
      </c>
      <c r="V128" s="184"/>
      <c r="W128" s="179"/>
      <c r="X128" s="430">
        <f t="shared" ca="1" si="36"/>
        <v>43890</v>
      </c>
      <c r="Y128" s="568" t="str">
        <f t="shared" ca="1" si="33"/>
        <v>Sat. March , 2020</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March</v>
      </c>
      <c r="V129" s="184"/>
      <c r="W129" s="179"/>
      <c r="X129" s="430">
        <f t="shared" ca="1" si="36"/>
        <v>43890</v>
      </c>
      <c r="Y129" s="568" t="str">
        <f t="shared" ca="1" si="33"/>
        <v>Sat. March , 2020</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March</v>
      </c>
      <c r="V130" s="184"/>
      <c r="W130" s="179"/>
      <c r="X130" s="430">
        <f t="shared" ca="1" si="36"/>
        <v>43890</v>
      </c>
      <c r="Y130" s="568" t="str">
        <f t="shared" ca="1" si="33"/>
        <v>Sat. March , 2020</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March</v>
      </c>
      <c r="V131" s="184"/>
      <c r="W131" s="179"/>
      <c r="X131" s="430">
        <f t="shared" ca="1" si="36"/>
        <v>43890</v>
      </c>
      <c r="Y131" s="568" t="str">
        <f t="shared" ca="1" si="33"/>
        <v>Sat. March , 2020</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March</v>
      </c>
      <c r="V132" s="184"/>
      <c r="W132" s="179"/>
      <c r="X132" s="430">
        <f t="shared" ca="1" si="36"/>
        <v>43890</v>
      </c>
      <c r="Y132" s="568" t="str">
        <f t="shared" ca="1" si="33"/>
        <v>Sat. March , 2020</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March</v>
      </c>
      <c r="V133" s="184"/>
      <c r="W133" s="179"/>
      <c r="X133" s="430">
        <f t="shared" ca="1" si="36"/>
        <v>43890</v>
      </c>
      <c r="Y133" s="568" t="str">
        <f t="shared" ca="1" si="33"/>
        <v>Sat. March , 2020</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March</v>
      </c>
      <c r="V134" s="184"/>
      <c r="W134" s="179"/>
      <c r="X134" s="430">
        <f t="shared" ca="1" si="36"/>
        <v>43890</v>
      </c>
      <c r="Y134" s="568" t="str">
        <f t="shared" ca="1" si="33"/>
        <v>Sat. March , 2020</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March</v>
      </c>
      <c r="V135" s="184"/>
      <c r="W135" s="179"/>
      <c r="X135" s="430">
        <f t="shared" ca="1" si="36"/>
        <v>43890</v>
      </c>
      <c r="Y135" s="568" t="str">
        <f t="shared" ca="1" si="33"/>
        <v>Sat. March , 2020</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March</v>
      </c>
      <c r="V136" s="184"/>
      <c r="W136" s="179"/>
      <c r="X136" s="430">
        <f t="shared" ca="1" si="36"/>
        <v>43890</v>
      </c>
      <c r="Y136" s="568" t="str">
        <f t="shared" ca="1" si="33"/>
        <v>Sat. March , 2020</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March</v>
      </c>
      <c r="V137" s="184"/>
      <c r="W137" s="179"/>
      <c r="X137" s="430">
        <f t="shared" ca="1" si="36"/>
        <v>43890</v>
      </c>
      <c r="Y137" s="568" t="str">
        <f t="shared" ca="1" si="33"/>
        <v>Sat. March , 2020</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March</v>
      </c>
      <c r="V138" s="184"/>
      <c r="W138" s="179"/>
      <c r="X138" s="430">
        <f t="shared" ca="1" si="36"/>
        <v>43890</v>
      </c>
      <c r="Y138" s="568" t="str">
        <f t="shared" ca="1" si="33"/>
        <v>Sat. March , 2020</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March</v>
      </c>
      <c r="V139" s="184"/>
      <c r="W139" s="179"/>
      <c r="X139" s="430">
        <f t="shared" ca="1" si="36"/>
        <v>43890</v>
      </c>
      <c r="Y139" s="568" t="str">
        <f t="shared" ca="1" si="33"/>
        <v>Sat. March , 2020</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March</v>
      </c>
      <c r="V140" s="184"/>
      <c r="W140" s="179"/>
      <c r="X140" s="430">
        <f t="shared" ca="1" si="36"/>
        <v>43890</v>
      </c>
      <c r="Y140" s="568" t="str">
        <f t="shared" ca="1" si="33"/>
        <v>Sat. March , 2020</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March</v>
      </c>
      <c r="V141" s="184"/>
      <c r="W141" s="179"/>
      <c r="X141" s="430">
        <f t="shared" ca="1" si="36"/>
        <v>43890</v>
      </c>
      <c r="Y141" s="568" t="str">
        <f t="shared" ca="1" si="33"/>
        <v>Sat. March , 2020</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March</v>
      </c>
      <c r="V142" s="184"/>
      <c r="W142" s="179"/>
      <c r="X142" s="430">
        <f t="shared" ca="1" si="36"/>
        <v>43890</v>
      </c>
      <c r="Y142" s="568" t="str">
        <f t="shared" ca="1" si="33"/>
        <v>Sat. March , 2020</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March</v>
      </c>
      <c r="V143" s="184"/>
      <c r="W143" s="179"/>
      <c r="X143" s="430">
        <f t="shared" ca="1" si="36"/>
        <v>43890</v>
      </c>
      <c r="Y143" s="568" t="str">
        <f t="shared" ca="1" si="33"/>
        <v>Sat. March , 2020</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March</v>
      </c>
      <c r="V144" s="184"/>
      <c r="W144" s="179"/>
      <c r="X144" s="430">
        <f t="shared" ca="1" si="36"/>
        <v>43890</v>
      </c>
      <c r="Y144" s="568" t="str">
        <f t="shared" ca="1" si="33"/>
        <v>Sat. March , 2020</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March</v>
      </c>
      <c r="V145" s="184"/>
      <c r="W145" s="179"/>
      <c r="X145" s="430">
        <f t="shared" ca="1" si="36"/>
        <v>43890</v>
      </c>
      <c r="Y145" s="568" t="str">
        <f t="shared" ca="1" si="33"/>
        <v>Sat. March , 2020</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March</v>
      </c>
      <c r="V146" s="184"/>
      <c r="W146" s="179"/>
      <c r="X146" s="430">
        <f t="shared" ca="1" si="36"/>
        <v>43890</v>
      </c>
      <c r="Y146" s="568" t="str">
        <f t="shared" ca="1" si="33"/>
        <v>Sat. March , 2020</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March</v>
      </c>
      <c r="V147" s="184"/>
      <c r="W147" s="179"/>
      <c r="X147" s="430">
        <f t="shared" ca="1" si="36"/>
        <v>43890</v>
      </c>
      <c r="Y147" s="568" t="str">
        <f t="shared" ca="1" si="33"/>
        <v>Sat. March , 2020</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March</v>
      </c>
      <c r="V148" s="184"/>
      <c r="W148" s="179"/>
      <c r="X148" s="430">
        <f t="shared" ca="1" si="36"/>
        <v>43890</v>
      </c>
      <c r="Y148" s="568" t="str">
        <f t="shared" ca="1" si="33"/>
        <v>Sat. March , 2020</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March</v>
      </c>
      <c r="V149" s="184"/>
      <c r="W149" s="179"/>
      <c r="X149" s="430">
        <f t="shared" ca="1" si="36"/>
        <v>43890</v>
      </c>
      <c r="Y149" s="568" t="str">
        <f t="shared" ref="Y149:Y194" ca="1" si="52">IF(Y143="f",T149&amp;". "&amp;" "&amp;R149&amp;" "&amp;U149&amp;" "&amp;$AE$7,T149&amp;". "&amp;U149&amp;" "&amp;R149&amp;", "&amp;$AE$7)</f>
        <v>Sat. March , 2020</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March</v>
      </c>
      <c r="V150" s="184"/>
      <c r="W150" s="179"/>
      <c r="X150" s="430">
        <f t="shared" ref="X150:X194" ca="1" si="55">$AE$8+D150</f>
        <v>43890</v>
      </c>
      <c r="Y150" s="568" t="str">
        <f t="shared" ca="1" si="52"/>
        <v>Sat. March , 2020</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March</v>
      </c>
      <c r="V151" s="184"/>
      <c r="W151" s="179"/>
      <c r="X151" s="430">
        <f t="shared" ca="1" si="55"/>
        <v>43890</v>
      </c>
      <c r="Y151" s="568" t="str">
        <f t="shared" ca="1" si="52"/>
        <v>Sat. March , 2020</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March</v>
      </c>
      <c r="V152" s="184"/>
      <c r="W152" s="179"/>
      <c r="X152" s="430">
        <f t="shared" ca="1" si="55"/>
        <v>43890</v>
      </c>
      <c r="Y152" s="568" t="str">
        <f t="shared" ca="1" si="52"/>
        <v>Sat. March , 2020</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March</v>
      </c>
      <c r="V153" s="184"/>
      <c r="W153" s="179"/>
      <c r="X153" s="430">
        <f t="shared" ca="1" si="55"/>
        <v>43890</v>
      </c>
      <c r="Y153" s="568" t="str">
        <f t="shared" ca="1" si="52"/>
        <v>Sat. March , 2020</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March</v>
      </c>
      <c r="V154" s="184"/>
      <c r="W154" s="179"/>
      <c r="X154" s="430">
        <f t="shared" ca="1" si="55"/>
        <v>43890</v>
      </c>
      <c r="Y154" s="568" t="str">
        <f t="shared" ca="1" si="52"/>
        <v>Sat. March , 2020</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March</v>
      </c>
      <c r="V155" s="184"/>
      <c r="W155" s="179"/>
      <c r="X155" s="430">
        <f t="shared" ca="1" si="55"/>
        <v>43890</v>
      </c>
      <c r="Y155" s="568" t="str">
        <f t="shared" ca="1" si="52"/>
        <v>Sat. March , 2020</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March</v>
      </c>
      <c r="V156" s="184"/>
      <c r="W156" s="179"/>
      <c r="X156" s="430">
        <f t="shared" ca="1" si="55"/>
        <v>43890</v>
      </c>
      <c r="Y156" s="568" t="str">
        <f t="shared" ca="1" si="52"/>
        <v>Sat. March , 2020</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March</v>
      </c>
      <c r="V157" s="184"/>
      <c r="W157" s="179"/>
      <c r="X157" s="430">
        <f t="shared" ca="1" si="55"/>
        <v>43890</v>
      </c>
      <c r="Y157" s="568" t="str">
        <f t="shared" ca="1" si="52"/>
        <v>Sat. March , 2020</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March</v>
      </c>
      <c r="V158" s="184"/>
      <c r="W158" s="179"/>
      <c r="X158" s="430">
        <f t="shared" ca="1" si="55"/>
        <v>43890</v>
      </c>
      <c r="Y158" s="568" t="str">
        <f t="shared" ca="1" si="52"/>
        <v>Sat. March , 2020</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March</v>
      </c>
      <c r="V159" s="184"/>
      <c r="W159" s="179"/>
      <c r="X159" s="430">
        <f t="shared" ca="1" si="55"/>
        <v>43890</v>
      </c>
      <c r="Y159" s="568" t="str">
        <f t="shared" ca="1" si="52"/>
        <v>Sat. March , 2020</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March</v>
      </c>
      <c r="V160" s="184"/>
      <c r="W160" s="179"/>
      <c r="X160" s="430">
        <f t="shared" ca="1" si="55"/>
        <v>43890</v>
      </c>
      <c r="Y160" s="568" t="str">
        <f t="shared" ca="1" si="52"/>
        <v>Sat. March , 2020</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March</v>
      </c>
      <c r="V161" s="184"/>
      <c r="W161" s="179"/>
      <c r="X161" s="430">
        <f t="shared" ca="1" si="55"/>
        <v>43890</v>
      </c>
      <c r="Y161" s="568" t="str">
        <f t="shared" ca="1" si="52"/>
        <v>Sat. March , 2020</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March</v>
      </c>
      <c r="V162" s="184"/>
      <c r="W162" s="179"/>
      <c r="X162" s="430">
        <f t="shared" ca="1" si="55"/>
        <v>43890</v>
      </c>
      <c r="Y162" s="568" t="str">
        <f t="shared" ca="1" si="52"/>
        <v>Sat. March , 2020</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March</v>
      </c>
      <c r="V163" s="184"/>
      <c r="W163" s="179"/>
      <c r="X163" s="430">
        <f t="shared" ca="1" si="55"/>
        <v>43890</v>
      </c>
      <c r="Y163" s="568" t="str">
        <f t="shared" ca="1" si="52"/>
        <v>Sat. March , 2020</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March</v>
      </c>
      <c r="V164" s="184"/>
      <c r="W164" s="179"/>
      <c r="X164" s="430">
        <f t="shared" ca="1" si="55"/>
        <v>43890</v>
      </c>
      <c r="Y164" s="568" t="str">
        <f t="shared" ca="1" si="52"/>
        <v>Sat. March , 2020</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March</v>
      </c>
      <c r="V165" s="184"/>
      <c r="W165" s="179"/>
      <c r="X165" s="430">
        <f t="shared" ca="1" si="55"/>
        <v>43890</v>
      </c>
      <c r="Y165" s="568" t="str">
        <f t="shared" ca="1" si="52"/>
        <v>Sat. March , 2020</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March</v>
      </c>
      <c r="V166" s="184"/>
      <c r="W166" s="179"/>
      <c r="X166" s="430">
        <f t="shared" ca="1" si="55"/>
        <v>43890</v>
      </c>
      <c r="Y166" s="568" t="str">
        <f t="shared" ca="1" si="52"/>
        <v>Sat. March , 2020</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March</v>
      </c>
      <c r="V167" s="184"/>
      <c r="W167" s="179"/>
      <c r="X167" s="430">
        <f t="shared" ca="1" si="55"/>
        <v>43890</v>
      </c>
      <c r="Y167" s="568" t="str">
        <f t="shared" ca="1" si="52"/>
        <v>Sat. March , 2020</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March</v>
      </c>
      <c r="V168" s="184"/>
      <c r="W168" s="179"/>
      <c r="X168" s="430">
        <f t="shared" ca="1" si="55"/>
        <v>43890</v>
      </c>
      <c r="Y168" s="568" t="str">
        <f t="shared" ca="1" si="52"/>
        <v>Sat. March , 2020</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March</v>
      </c>
      <c r="V169" s="184"/>
      <c r="W169" s="179"/>
      <c r="X169" s="430">
        <f t="shared" ca="1" si="55"/>
        <v>43890</v>
      </c>
      <c r="Y169" s="568" t="str">
        <f t="shared" ca="1" si="52"/>
        <v>Sat. March , 2020</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March</v>
      </c>
      <c r="V170" s="184"/>
      <c r="W170" s="179"/>
      <c r="X170" s="430">
        <f t="shared" ca="1" si="55"/>
        <v>43890</v>
      </c>
      <c r="Y170" s="568" t="str">
        <f t="shared" ca="1" si="52"/>
        <v>Sat. March , 2020</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March</v>
      </c>
      <c r="V171" s="184"/>
      <c r="W171" s="179"/>
      <c r="X171" s="430">
        <f t="shared" ca="1" si="55"/>
        <v>43890</v>
      </c>
      <c r="Y171" s="568" t="str">
        <f t="shared" ca="1" si="52"/>
        <v>Sat. March , 2020</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March</v>
      </c>
      <c r="V172" s="184"/>
      <c r="W172" s="179"/>
      <c r="X172" s="430">
        <f t="shared" ca="1" si="55"/>
        <v>43890</v>
      </c>
      <c r="Y172" s="568" t="str">
        <f t="shared" ca="1" si="52"/>
        <v>Sat. March , 2020</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March</v>
      </c>
      <c r="V173" s="184"/>
      <c r="W173" s="179"/>
      <c r="X173" s="430">
        <f t="shared" ca="1" si="55"/>
        <v>43890</v>
      </c>
      <c r="Y173" s="568" t="str">
        <f t="shared" ca="1" si="52"/>
        <v>Sat. March , 2020</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March</v>
      </c>
      <c r="V174" s="184"/>
      <c r="W174" s="179"/>
      <c r="X174" s="430">
        <f t="shared" ca="1" si="55"/>
        <v>43890</v>
      </c>
      <c r="Y174" s="568" t="str">
        <f t="shared" ca="1" si="52"/>
        <v>Sat. March , 2020</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March</v>
      </c>
      <c r="V175" s="184"/>
      <c r="W175" s="179"/>
      <c r="X175" s="430">
        <f t="shared" ca="1" si="55"/>
        <v>43890</v>
      </c>
      <c r="Y175" s="568" t="str">
        <f t="shared" ca="1" si="52"/>
        <v>Sat. March , 2020</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March</v>
      </c>
      <c r="V176" s="184"/>
      <c r="W176" s="179"/>
      <c r="X176" s="430">
        <f t="shared" ca="1" si="55"/>
        <v>43890</v>
      </c>
      <c r="Y176" s="568" t="str">
        <f t="shared" ca="1" si="52"/>
        <v>Sat. March , 2020</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March</v>
      </c>
      <c r="V177" s="184"/>
      <c r="W177" s="179"/>
      <c r="X177" s="430">
        <f t="shared" ca="1" si="55"/>
        <v>43890</v>
      </c>
      <c r="Y177" s="568" t="str">
        <f t="shared" ca="1" si="52"/>
        <v>Sat. March , 2020</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March</v>
      </c>
      <c r="V178" s="184"/>
      <c r="W178" s="179"/>
      <c r="X178" s="430">
        <f t="shared" ca="1" si="55"/>
        <v>43890</v>
      </c>
      <c r="Y178" s="568" t="str">
        <f t="shared" ca="1" si="52"/>
        <v>Sat. March , 2020</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March</v>
      </c>
      <c r="V179" s="184"/>
      <c r="W179" s="179"/>
      <c r="X179" s="430">
        <f t="shared" ca="1" si="55"/>
        <v>43890</v>
      </c>
      <c r="Y179" s="568" t="str">
        <f t="shared" ca="1" si="52"/>
        <v>Sat. March , 2020</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March</v>
      </c>
      <c r="V180" s="184"/>
      <c r="W180" s="179"/>
      <c r="X180" s="430">
        <f t="shared" ca="1" si="55"/>
        <v>43890</v>
      </c>
      <c r="Y180" s="568" t="str">
        <f t="shared" ca="1" si="52"/>
        <v>Sat. March , 2020</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March</v>
      </c>
      <c r="V181" s="184"/>
      <c r="W181" s="179"/>
      <c r="X181" s="430">
        <f t="shared" ca="1" si="55"/>
        <v>43890</v>
      </c>
      <c r="Y181" s="568" t="str">
        <f t="shared" ca="1" si="52"/>
        <v>Sat. March , 2020</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March</v>
      </c>
      <c r="V182" s="184"/>
      <c r="W182" s="179"/>
      <c r="X182" s="430">
        <f t="shared" ca="1" si="55"/>
        <v>43890</v>
      </c>
      <c r="Y182" s="568" t="str">
        <f t="shared" ca="1" si="52"/>
        <v>Sat. March , 2020</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March</v>
      </c>
      <c r="V183" s="184"/>
      <c r="W183" s="179"/>
      <c r="X183" s="430">
        <f t="shared" ca="1" si="55"/>
        <v>43890</v>
      </c>
      <c r="Y183" s="568" t="str">
        <f t="shared" ca="1" si="52"/>
        <v>Sat. March , 2020</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March</v>
      </c>
      <c r="V184" s="184"/>
      <c r="W184" s="179"/>
      <c r="X184" s="430">
        <f t="shared" ca="1" si="55"/>
        <v>43890</v>
      </c>
      <c r="Y184" s="568" t="str">
        <f t="shared" ca="1" si="52"/>
        <v>Sat. March , 2020</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March</v>
      </c>
      <c r="V185" s="184"/>
      <c r="W185" s="179"/>
      <c r="X185" s="430">
        <f t="shared" ca="1" si="55"/>
        <v>43890</v>
      </c>
      <c r="Y185" s="568" t="str">
        <f t="shared" ca="1" si="52"/>
        <v>Sat. March , 2020</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March</v>
      </c>
      <c r="V186" s="184"/>
      <c r="W186" s="179"/>
      <c r="X186" s="430">
        <f t="shared" ca="1" si="55"/>
        <v>43890</v>
      </c>
      <c r="Y186" s="568" t="str">
        <f t="shared" ca="1" si="52"/>
        <v>Sat. March , 2020</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March</v>
      </c>
      <c r="V187" s="184"/>
      <c r="W187" s="179"/>
      <c r="X187" s="430">
        <f t="shared" ca="1" si="55"/>
        <v>43890</v>
      </c>
      <c r="Y187" s="568" t="str">
        <f t="shared" ca="1" si="52"/>
        <v>Sat. March , 2020</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March</v>
      </c>
      <c r="V188" s="184"/>
      <c r="W188" s="179"/>
      <c r="X188" s="430">
        <f t="shared" ca="1" si="55"/>
        <v>43890</v>
      </c>
      <c r="Y188" s="568" t="str">
        <f t="shared" ca="1" si="52"/>
        <v>Sat. March , 2020</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March</v>
      </c>
      <c r="V189" s="184"/>
      <c r="W189" s="179"/>
      <c r="X189" s="430">
        <f t="shared" ca="1" si="55"/>
        <v>43890</v>
      </c>
      <c r="Y189" s="568" t="str">
        <f t="shared" ca="1" si="52"/>
        <v>Sat. March , 2020</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March</v>
      </c>
      <c r="V190" s="184"/>
      <c r="W190" s="179"/>
      <c r="X190" s="430">
        <f t="shared" ca="1" si="55"/>
        <v>43890</v>
      </c>
      <c r="Y190" s="568" t="str">
        <f t="shared" ca="1" si="52"/>
        <v>Sat. March , 2020</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March</v>
      </c>
      <c r="V191" s="184"/>
      <c r="W191" s="179"/>
      <c r="X191" s="430">
        <f t="shared" ca="1" si="55"/>
        <v>43890</v>
      </c>
      <c r="Y191" s="568" t="str">
        <f t="shared" ca="1" si="52"/>
        <v>Sat. March , 2020</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March</v>
      </c>
      <c r="V192" s="184"/>
      <c r="W192" s="179"/>
      <c r="X192" s="430">
        <f t="shared" ca="1" si="55"/>
        <v>43890</v>
      </c>
      <c r="Y192" s="568" t="str">
        <f t="shared" ca="1" si="52"/>
        <v>Sat. March , 2020</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March</v>
      </c>
      <c r="V193" s="184"/>
      <c r="W193" s="179"/>
      <c r="X193" s="430">
        <f t="shared" ca="1" si="55"/>
        <v>43890</v>
      </c>
      <c r="Y193" s="568" t="str">
        <f t="shared" ca="1" si="52"/>
        <v>Sat. March , 2020</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March</v>
      </c>
      <c r="V194" s="184"/>
      <c r="W194" s="179"/>
      <c r="X194" s="430">
        <f t="shared" ca="1" si="55"/>
        <v>43890</v>
      </c>
      <c r="Y194" s="568" t="str">
        <f t="shared" ca="1" si="52"/>
        <v>Sat. March , 2020</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xr:uid="{00000000-0004-0000-0500-000000000000}"/>
    <hyperlink ref="Q3" r:id="rId2" xr:uid="{00000000-0004-0000-05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200" sqref="H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April,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2020</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43921</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April,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April</v>
      </c>
      <c r="V18" s="650" t="str">
        <f ca="1">AE6</f>
        <v>April,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April</v>
      </c>
      <c r="V19" s="650" t="str">
        <f ca="1">U19&amp;" "&amp;Year_four_digits</f>
        <v>April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Wed. April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April</v>
      </c>
      <c r="V20" s="179"/>
      <c r="W20" s="179"/>
      <c r="X20" s="430">
        <f ca="1">$AE$8+D20</f>
        <v>43922</v>
      </c>
      <c r="Y20" s="568" t="str">
        <f ca="1">IF(Y14="f",T20&amp;". "&amp;" "&amp;R20&amp;" "&amp;U20&amp;" "&amp;$AE$7,T20&amp;". "&amp;U20&amp;" "&amp;R20&amp;", "&amp;$AE$7)</f>
        <v>Wed. April 1, 2020</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April</v>
      </c>
      <c r="V21" s="184"/>
      <c r="W21" s="179"/>
      <c r="X21" s="430">
        <f ca="1">$AE$8+D21</f>
        <v>43921</v>
      </c>
      <c r="Y21" s="568" t="str">
        <f t="shared" ref="Y21:Y84" ca="1" si="14">IF(Y15="f",T21&amp;". "&amp;" "&amp;R21&amp;" "&amp;U21&amp;" "&amp;$AE$7,T21&amp;". "&amp;U21&amp;" "&amp;R21&amp;", "&amp;$AE$7)</f>
        <v>Tue. April , 2020</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April</v>
      </c>
      <c r="V22" s="184"/>
      <c r="W22" s="179"/>
      <c r="X22" s="430">
        <f t="shared" ref="X22:X85" ca="1" si="17">$AE$8+D22</f>
        <v>43921</v>
      </c>
      <c r="Y22" s="568" t="str">
        <f t="shared" ca="1" si="14"/>
        <v>Tue. April , 2020</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April</v>
      </c>
      <c r="V23" s="184"/>
      <c r="W23" s="179"/>
      <c r="X23" s="430">
        <f t="shared" ca="1" si="17"/>
        <v>43921</v>
      </c>
      <c r="Y23" s="568" t="str">
        <f t="shared" ca="1" si="14"/>
        <v>Tue. April , 2020</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April</v>
      </c>
      <c r="V24" s="184"/>
      <c r="W24" s="179"/>
      <c r="X24" s="430">
        <f t="shared" ca="1" si="17"/>
        <v>43921</v>
      </c>
      <c r="Y24" s="568" t="str">
        <f t="shared" ca="1" si="14"/>
        <v>Tue. April , 2020</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April</v>
      </c>
      <c r="V25" s="184"/>
      <c r="W25" s="179"/>
      <c r="X25" s="430">
        <f t="shared" ca="1" si="17"/>
        <v>43921</v>
      </c>
      <c r="Y25" s="568" t="str">
        <f t="shared" ca="1" si="14"/>
        <v>Tue. April , 2020</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April</v>
      </c>
      <c r="V26" s="184"/>
      <c r="W26" s="179"/>
      <c r="X26" s="430">
        <f t="shared" ca="1" si="17"/>
        <v>43921</v>
      </c>
      <c r="Y26" s="568" t="str">
        <f t="shared" ca="1" si="14"/>
        <v>Tue. April , 2020</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April</v>
      </c>
      <c r="V27" s="184"/>
      <c r="W27" s="179"/>
      <c r="X27" s="430">
        <f t="shared" ca="1" si="17"/>
        <v>43921</v>
      </c>
      <c r="Y27" s="568" t="str">
        <f t="shared" ca="1" si="14"/>
        <v>Tue. April , 2020</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April</v>
      </c>
      <c r="V28" s="184"/>
      <c r="W28" s="179"/>
      <c r="X28" s="430">
        <f t="shared" ca="1" si="17"/>
        <v>43921</v>
      </c>
      <c r="Y28" s="568" t="str">
        <f t="shared" ca="1" si="14"/>
        <v>Tue. April , 2020</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April</v>
      </c>
      <c r="V29" s="184"/>
      <c r="W29" s="179"/>
      <c r="X29" s="430">
        <f t="shared" ca="1" si="17"/>
        <v>43921</v>
      </c>
      <c r="Y29" s="568" t="str">
        <f t="shared" ca="1" si="14"/>
        <v>Tue. April , 2020</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April</v>
      </c>
      <c r="V30" s="184"/>
      <c r="W30" s="179"/>
      <c r="X30" s="430">
        <f t="shared" ca="1" si="17"/>
        <v>43921</v>
      </c>
      <c r="Y30" s="568" t="str">
        <f t="shared" ca="1" si="14"/>
        <v>Tue. April , 2020</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April</v>
      </c>
      <c r="V31" s="184"/>
      <c r="W31" s="179"/>
      <c r="X31" s="430">
        <f t="shared" ca="1" si="17"/>
        <v>43921</v>
      </c>
      <c r="Y31" s="568" t="str">
        <f t="shared" ca="1" si="14"/>
        <v>Tue. April , 2020</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April</v>
      </c>
      <c r="V32" s="184"/>
      <c r="W32" s="179"/>
      <c r="X32" s="430">
        <f t="shared" ca="1" si="17"/>
        <v>43921</v>
      </c>
      <c r="Y32" s="568" t="str">
        <f t="shared" ca="1" si="14"/>
        <v>Tue. April , 2020</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April</v>
      </c>
      <c r="V33" s="184"/>
      <c r="W33" s="179"/>
      <c r="X33" s="430">
        <f t="shared" ca="1" si="17"/>
        <v>43921</v>
      </c>
      <c r="Y33" s="568" t="str">
        <f t="shared" ca="1" si="14"/>
        <v>Tue. April , 2020</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April</v>
      </c>
      <c r="V34" s="184"/>
      <c r="W34" s="179"/>
      <c r="X34" s="430">
        <f t="shared" ca="1" si="17"/>
        <v>43921</v>
      </c>
      <c r="Y34" s="568" t="str">
        <f t="shared" ca="1" si="14"/>
        <v>Tue. April , 2020</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April</v>
      </c>
      <c r="V35" s="184"/>
      <c r="W35" s="179"/>
      <c r="X35" s="430">
        <f t="shared" ca="1" si="17"/>
        <v>43921</v>
      </c>
      <c r="Y35" s="568" t="str">
        <f t="shared" ca="1" si="14"/>
        <v>Tue. April , 2020</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April</v>
      </c>
      <c r="V36" s="184"/>
      <c r="W36" s="179"/>
      <c r="X36" s="430">
        <f t="shared" ca="1" si="17"/>
        <v>43921</v>
      </c>
      <c r="Y36" s="568" t="str">
        <f t="shared" ca="1" si="14"/>
        <v>Tue. April , 2020</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April</v>
      </c>
      <c r="V37" s="184"/>
      <c r="W37" s="179"/>
      <c r="X37" s="430">
        <f t="shared" ca="1" si="17"/>
        <v>43921</v>
      </c>
      <c r="Y37" s="568" t="str">
        <f t="shared" ca="1" si="14"/>
        <v>Tue. April , 2020</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April</v>
      </c>
      <c r="V38" s="184"/>
      <c r="W38" s="179"/>
      <c r="X38" s="430">
        <f t="shared" ca="1" si="17"/>
        <v>43921</v>
      </c>
      <c r="Y38" s="568" t="str">
        <f t="shared" ca="1" si="14"/>
        <v>Tue. April , 2020</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April</v>
      </c>
      <c r="V39" s="184"/>
      <c r="W39" s="179"/>
      <c r="X39" s="430">
        <f t="shared" ca="1" si="17"/>
        <v>43921</v>
      </c>
      <c r="Y39" s="568" t="str">
        <f t="shared" ca="1" si="14"/>
        <v>Tue. April , 2020</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April</v>
      </c>
      <c r="V40" s="184"/>
      <c r="W40" s="179"/>
      <c r="X40" s="430">
        <f t="shared" ca="1" si="17"/>
        <v>43921</v>
      </c>
      <c r="Y40" s="568" t="str">
        <f t="shared" ca="1" si="14"/>
        <v>Tue. April , 2020</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April</v>
      </c>
      <c r="V41" s="184"/>
      <c r="W41" s="179"/>
      <c r="X41" s="430">
        <f t="shared" ca="1" si="17"/>
        <v>43921</v>
      </c>
      <c r="Y41" s="568" t="str">
        <f t="shared" ca="1" si="14"/>
        <v>Tue. April , 2020</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April</v>
      </c>
      <c r="V42" s="184"/>
      <c r="W42" s="179"/>
      <c r="X42" s="430">
        <f t="shared" ca="1" si="17"/>
        <v>43921</v>
      </c>
      <c r="Y42" s="568" t="str">
        <f t="shared" ca="1" si="14"/>
        <v>Tue. April , 2020</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April</v>
      </c>
      <c r="V43" s="184"/>
      <c r="W43" s="179"/>
      <c r="X43" s="430">
        <f t="shared" ca="1" si="17"/>
        <v>43921</v>
      </c>
      <c r="Y43" s="568" t="str">
        <f t="shared" ca="1" si="14"/>
        <v>Tue. April , 2020</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April</v>
      </c>
      <c r="V44" s="184"/>
      <c r="W44" s="179"/>
      <c r="X44" s="430">
        <f t="shared" ca="1" si="17"/>
        <v>43921</v>
      </c>
      <c r="Y44" s="568" t="str">
        <f t="shared" ca="1" si="14"/>
        <v>Tue. April , 2020</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April</v>
      </c>
      <c r="V45" s="184"/>
      <c r="W45" s="179"/>
      <c r="X45" s="430">
        <f t="shared" ca="1" si="17"/>
        <v>43921</v>
      </c>
      <c r="Y45" s="568" t="str">
        <f t="shared" ca="1" si="14"/>
        <v>Tue. April , 2020</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April</v>
      </c>
      <c r="V46" s="184"/>
      <c r="W46" s="179"/>
      <c r="X46" s="430">
        <f t="shared" ca="1" si="17"/>
        <v>43921</v>
      </c>
      <c r="Y46" s="568" t="str">
        <f t="shared" ca="1" si="14"/>
        <v>Tue. April , 2020</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April</v>
      </c>
      <c r="V47" s="184"/>
      <c r="W47" s="179"/>
      <c r="X47" s="430">
        <f t="shared" ca="1" si="17"/>
        <v>43921</v>
      </c>
      <c r="Y47" s="568" t="str">
        <f t="shared" ca="1" si="14"/>
        <v>Tue. April , 2020</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April</v>
      </c>
      <c r="V48" s="184"/>
      <c r="W48" s="179"/>
      <c r="X48" s="430">
        <f t="shared" ca="1" si="17"/>
        <v>43921</v>
      </c>
      <c r="Y48" s="568" t="str">
        <f t="shared" ca="1" si="14"/>
        <v>Tue. April , 2020</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April</v>
      </c>
      <c r="V49" s="184"/>
      <c r="W49" s="179"/>
      <c r="X49" s="430">
        <f t="shared" ca="1" si="17"/>
        <v>43921</v>
      </c>
      <c r="Y49" s="568" t="str">
        <f t="shared" ca="1" si="14"/>
        <v>Tue. April , 2020</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April</v>
      </c>
      <c r="V50" s="184"/>
      <c r="W50" s="179"/>
      <c r="X50" s="430">
        <f t="shared" ca="1" si="17"/>
        <v>43921</v>
      </c>
      <c r="Y50" s="568" t="str">
        <f t="shared" ca="1" si="14"/>
        <v>Tue. April , 2020</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April</v>
      </c>
      <c r="V51" s="184"/>
      <c r="W51" s="179"/>
      <c r="X51" s="430">
        <f t="shared" ca="1" si="17"/>
        <v>43921</v>
      </c>
      <c r="Y51" s="568" t="str">
        <f t="shared" ca="1" si="14"/>
        <v>Tue. April , 2020</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April</v>
      </c>
      <c r="V52" s="184"/>
      <c r="W52" s="179"/>
      <c r="X52" s="430">
        <f t="shared" ca="1" si="17"/>
        <v>43921</v>
      </c>
      <c r="Y52" s="568" t="str">
        <f t="shared" ca="1" si="14"/>
        <v>Tue. April , 2020</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April</v>
      </c>
      <c r="V53" s="184"/>
      <c r="W53" s="179"/>
      <c r="X53" s="430">
        <f t="shared" ca="1" si="17"/>
        <v>43921</v>
      </c>
      <c r="Y53" s="568" t="str">
        <f t="shared" ca="1" si="14"/>
        <v>Tue. April , 2020</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April</v>
      </c>
      <c r="V54" s="184"/>
      <c r="W54" s="179"/>
      <c r="X54" s="430">
        <f t="shared" ca="1" si="17"/>
        <v>43921</v>
      </c>
      <c r="Y54" s="568" t="str">
        <f t="shared" ca="1" si="14"/>
        <v>Tue. April , 2020</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April</v>
      </c>
      <c r="V55" s="184"/>
      <c r="W55" s="179"/>
      <c r="X55" s="430">
        <f t="shared" ca="1" si="17"/>
        <v>43921</v>
      </c>
      <c r="Y55" s="568" t="str">
        <f t="shared" ca="1" si="14"/>
        <v>Tue. April , 2020</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April</v>
      </c>
      <c r="V56" s="184"/>
      <c r="W56" s="179"/>
      <c r="X56" s="430">
        <f t="shared" ca="1" si="17"/>
        <v>43921</v>
      </c>
      <c r="Y56" s="568" t="str">
        <f t="shared" ca="1" si="14"/>
        <v>Tue. April , 2020</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April</v>
      </c>
      <c r="V57" s="184"/>
      <c r="W57" s="179"/>
      <c r="X57" s="430">
        <f t="shared" ca="1" si="17"/>
        <v>43921</v>
      </c>
      <c r="Y57" s="568" t="str">
        <f t="shared" ca="1" si="14"/>
        <v>Tue. April , 2020</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April</v>
      </c>
      <c r="V58" s="184"/>
      <c r="W58" s="179"/>
      <c r="X58" s="430">
        <f t="shared" ca="1" si="17"/>
        <v>43921</v>
      </c>
      <c r="Y58" s="568" t="str">
        <f t="shared" ca="1" si="14"/>
        <v>Tue. April , 2020</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April</v>
      </c>
      <c r="V59" s="184"/>
      <c r="W59" s="179"/>
      <c r="X59" s="430">
        <f t="shared" ca="1" si="17"/>
        <v>43921</v>
      </c>
      <c r="Y59" s="568" t="str">
        <f t="shared" ca="1" si="14"/>
        <v>Tue. April , 2020</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April</v>
      </c>
      <c r="V60" s="184"/>
      <c r="W60" s="179"/>
      <c r="X60" s="430">
        <f t="shared" ca="1" si="17"/>
        <v>43921</v>
      </c>
      <c r="Y60" s="568" t="str">
        <f t="shared" ca="1" si="14"/>
        <v>Tue. April , 2020</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April</v>
      </c>
      <c r="V61" s="184"/>
      <c r="W61" s="179"/>
      <c r="X61" s="430">
        <f t="shared" ca="1" si="17"/>
        <v>43921</v>
      </c>
      <c r="Y61" s="568" t="str">
        <f t="shared" ca="1" si="14"/>
        <v>Tue. April , 2020</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April</v>
      </c>
      <c r="V62" s="184"/>
      <c r="W62" s="179"/>
      <c r="X62" s="430">
        <f t="shared" ca="1" si="17"/>
        <v>43921</v>
      </c>
      <c r="Y62" s="568" t="str">
        <f t="shared" ca="1" si="14"/>
        <v>Tue. April , 2020</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April</v>
      </c>
      <c r="V63" s="184"/>
      <c r="W63" s="179"/>
      <c r="X63" s="430">
        <f t="shared" ca="1" si="17"/>
        <v>43921</v>
      </c>
      <c r="Y63" s="568" t="str">
        <f t="shared" ca="1" si="14"/>
        <v>Tue. April , 2020</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April</v>
      </c>
      <c r="V64" s="184"/>
      <c r="W64" s="179"/>
      <c r="X64" s="430">
        <f t="shared" ca="1" si="17"/>
        <v>43921</v>
      </c>
      <c r="Y64" s="568" t="str">
        <f t="shared" ca="1" si="14"/>
        <v>Tue. April , 2020</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April</v>
      </c>
      <c r="V65" s="184"/>
      <c r="W65" s="179"/>
      <c r="X65" s="430">
        <f t="shared" ca="1" si="17"/>
        <v>43921</v>
      </c>
      <c r="Y65" s="568" t="str">
        <f t="shared" ca="1" si="14"/>
        <v>Tue. April , 2020</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April</v>
      </c>
      <c r="V66" s="184"/>
      <c r="W66" s="179"/>
      <c r="X66" s="430">
        <f t="shared" ca="1" si="17"/>
        <v>43921</v>
      </c>
      <c r="Y66" s="568" t="str">
        <f t="shared" ca="1" si="14"/>
        <v>Tue. April , 2020</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April</v>
      </c>
      <c r="V67" s="184"/>
      <c r="W67" s="179"/>
      <c r="X67" s="430">
        <f t="shared" ca="1" si="17"/>
        <v>43921</v>
      </c>
      <c r="Y67" s="568" t="str">
        <f t="shared" ca="1" si="14"/>
        <v>Tue. April , 2020</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April</v>
      </c>
      <c r="V68" s="184"/>
      <c r="W68" s="179"/>
      <c r="X68" s="430">
        <f t="shared" ca="1" si="17"/>
        <v>43921</v>
      </c>
      <c r="Y68" s="568" t="str">
        <f t="shared" ca="1" si="14"/>
        <v>Tue. April , 2020</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April</v>
      </c>
      <c r="V69" s="184"/>
      <c r="W69" s="179"/>
      <c r="X69" s="430">
        <f t="shared" ca="1" si="17"/>
        <v>43921</v>
      </c>
      <c r="Y69" s="568" t="str">
        <f t="shared" ca="1" si="14"/>
        <v>Tue. April , 2020</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April</v>
      </c>
      <c r="V70" s="184"/>
      <c r="W70" s="179"/>
      <c r="X70" s="430">
        <f t="shared" ca="1" si="17"/>
        <v>43921</v>
      </c>
      <c r="Y70" s="568" t="str">
        <f t="shared" ca="1" si="14"/>
        <v>Tue. April , 2020</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April</v>
      </c>
      <c r="V71" s="184"/>
      <c r="W71" s="179"/>
      <c r="X71" s="430">
        <f t="shared" ca="1" si="17"/>
        <v>43921</v>
      </c>
      <c r="Y71" s="568" t="str">
        <f t="shared" ca="1" si="14"/>
        <v>Tue. April , 2020</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April</v>
      </c>
      <c r="V72" s="184"/>
      <c r="W72" s="179"/>
      <c r="X72" s="430">
        <f t="shared" ca="1" si="17"/>
        <v>43921</v>
      </c>
      <c r="Y72" s="568" t="str">
        <f t="shared" ca="1" si="14"/>
        <v>Tue. April , 2020</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April</v>
      </c>
      <c r="V73" s="184"/>
      <c r="W73" s="179"/>
      <c r="X73" s="430">
        <f t="shared" ca="1" si="17"/>
        <v>43921</v>
      </c>
      <c r="Y73" s="568" t="str">
        <f t="shared" ca="1" si="14"/>
        <v>Tue. April , 2020</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April</v>
      </c>
      <c r="V74" s="184"/>
      <c r="W74" s="179"/>
      <c r="X74" s="430">
        <f t="shared" ca="1" si="17"/>
        <v>43921</v>
      </c>
      <c r="Y74" s="568" t="str">
        <f t="shared" ca="1" si="14"/>
        <v>Tue. April , 2020</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April</v>
      </c>
      <c r="V75" s="184"/>
      <c r="W75" s="179"/>
      <c r="X75" s="430">
        <f t="shared" ca="1" si="17"/>
        <v>43921</v>
      </c>
      <c r="Y75" s="568" t="str">
        <f t="shared" ca="1" si="14"/>
        <v>Tue. April , 2020</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April</v>
      </c>
      <c r="V76" s="184"/>
      <c r="W76" s="179"/>
      <c r="X76" s="430">
        <f t="shared" ca="1" si="17"/>
        <v>43921</v>
      </c>
      <c r="Y76" s="568" t="str">
        <f t="shared" ca="1" si="14"/>
        <v>Tue. April , 2020</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April</v>
      </c>
      <c r="V77" s="184"/>
      <c r="W77" s="179"/>
      <c r="X77" s="430">
        <f t="shared" ca="1" si="17"/>
        <v>43921</v>
      </c>
      <c r="Y77" s="568" t="str">
        <f t="shared" ca="1" si="14"/>
        <v>Tue. April , 2020</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April</v>
      </c>
      <c r="V78" s="184"/>
      <c r="W78" s="179"/>
      <c r="X78" s="430">
        <f t="shared" ca="1" si="17"/>
        <v>43921</v>
      </c>
      <c r="Y78" s="568" t="str">
        <f t="shared" ca="1" si="14"/>
        <v>Tue. April , 2020</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April</v>
      </c>
      <c r="V79" s="184"/>
      <c r="W79" s="179"/>
      <c r="X79" s="430">
        <f t="shared" ca="1" si="17"/>
        <v>43921</v>
      </c>
      <c r="Y79" s="568" t="str">
        <f t="shared" ca="1" si="14"/>
        <v>Tue. April , 2020</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April</v>
      </c>
      <c r="V80" s="184"/>
      <c r="W80" s="179"/>
      <c r="X80" s="430">
        <f t="shared" ca="1" si="17"/>
        <v>43921</v>
      </c>
      <c r="Y80" s="568" t="str">
        <f t="shared" ca="1" si="14"/>
        <v>Tue. April , 2020</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April</v>
      </c>
      <c r="V81" s="184"/>
      <c r="W81" s="179"/>
      <c r="X81" s="430">
        <f t="shared" ca="1" si="17"/>
        <v>43921</v>
      </c>
      <c r="Y81" s="568" t="str">
        <f t="shared" ca="1" si="14"/>
        <v>Tue. April , 2020</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April</v>
      </c>
      <c r="V82" s="184"/>
      <c r="W82" s="179"/>
      <c r="X82" s="430">
        <f t="shared" ca="1" si="17"/>
        <v>43921</v>
      </c>
      <c r="Y82" s="568" t="str">
        <f t="shared" ca="1" si="14"/>
        <v>Tue. April , 2020</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April</v>
      </c>
      <c r="V83" s="184"/>
      <c r="W83" s="179"/>
      <c r="X83" s="430">
        <f t="shared" ca="1" si="17"/>
        <v>43921</v>
      </c>
      <c r="Y83" s="568" t="str">
        <f t="shared" ca="1" si="14"/>
        <v>Tue. April , 2020</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April</v>
      </c>
      <c r="V84" s="184"/>
      <c r="W84" s="179"/>
      <c r="X84" s="430">
        <f t="shared" ca="1" si="17"/>
        <v>43921</v>
      </c>
      <c r="Y84" s="568" t="str">
        <f t="shared" ca="1" si="14"/>
        <v>Tue. April , 2020</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April</v>
      </c>
      <c r="V85" s="184"/>
      <c r="W85" s="179"/>
      <c r="X85" s="430">
        <f t="shared" ca="1" si="17"/>
        <v>43921</v>
      </c>
      <c r="Y85" s="568" t="str">
        <f t="shared" ref="Y85:Y148" ca="1" si="33">IF(Y79="f",T85&amp;". "&amp;" "&amp;R85&amp;" "&amp;U85&amp;" "&amp;$AE$7,T85&amp;". "&amp;U85&amp;" "&amp;R85&amp;", "&amp;$AE$7)</f>
        <v>Tue. April , 2020</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April</v>
      </c>
      <c r="V86" s="184"/>
      <c r="W86" s="179"/>
      <c r="X86" s="430">
        <f t="shared" ref="X86:X149" ca="1" si="36">$AE$8+D86</f>
        <v>43921</v>
      </c>
      <c r="Y86" s="568" t="str">
        <f t="shared" ca="1" si="33"/>
        <v>Tue. April , 2020</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April</v>
      </c>
      <c r="V87" s="184"/>
      <c r="W87" s="179"/>
      <c r="X87" s="430">
        <f t="shared" ca="1" si="36"/>
        <v>43921</v>
      </c>
      <c r="Y87" s="568" t="str">
        <f t="shared" ca="1" si="33"/>
        <v>Tue. April , 2020</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April</v>
      </c>
      <c r="V88" s="184"/>
      <c r="W88" s="179"/>
      <c r="X88" s="430">
        <f t="shared" ca="1" si="36"/>
        <v>43921</v>
      </c>
      <c r="Y88" s="568" t="str">
        <f t="shared" ca="1" si="33"/>
        <v>Tue. April , 2020</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April</v>
      </c>
      <c r="V89" s="184"/>
      <c r="W89" s="179"/>
      <c r="X89" s="430">
        <f t="shared" ca="1" si="36"/>
        <v>43921</v>
      </c>
      <c r="Y89" s="568" t="str">
        <f t="shared" ca="1" si="33"/>
        <v>Tue. April , 2020</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April</v>
      </c>
      <c r="V90" s="184"/>
      <c r="W90" s="179"/>
      <c r="X90" s="430">
        <f t="shared" ca="1" si="36"/>
        <v>43921</v>
      </c>
      <c r="Y90" s="568" t="str">
        <f t="shared" ca="1" si="33"/>
        <v>Tue. April , 2020</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April</v>
      </c>
      <c r="V91" s="184"/>
      <c r="W91" s="179"/>
      <c r="X91" s="430">
        <f t="shared" ca="1" si="36"/>
        <v>43921</v>
      </c>
      <c r="Y91" s="568" t="str">
        <f t="shared" ca="1" si="33"/>
        <v>Tue. April , 2020</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April</v>
      </c>
      <c r="V92" s="184"/>
      <c r="W92" s="179"/>
      <c r="X92" s="430">
        <f t="shared" ca="1" si="36"/>
        <v>43921</v>
      </c>
      <c r="Y92" s="568" t="str">
        <f t="shared" ca="1" si="33"/>
        <v>Tue. April , 2020</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April</v>
      </c>
      <c r="V93" s="184"/>
      <c r="W93" s="179"/>
      <c r="X93" s="430">
        <f t="shared" ca="1" si="36"/>
        <v>43921</v>
      </c>
      <c r="Y93" s="568" t="str">
        <f t="shared" ca="1" si="33"/>
        <v>Tue. April , 2020</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April</v>
      </c>
      <c r="V94" s="184"/>
      <c r="W94" s="179"/>
      <c r="X94" s="430">
        <f t="shared" ca="1" si="36"/>
        <v>43921</v>
      </c>
      <c r="Y94" s="568" t="str">
        <f t="shared" ca="1" si="33"/>
        <v>Tue. April , 2020</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April</v>
      </c>
      <c r="V95" s="184"/>
      <c r="W95" s="179"/>
      <c r="X95" s="430">
        <f t="shared" ca="1" si="36"/>
        <v>43921</v>
      </c>
      <c r="Y95" s="568" t="str">
        <f t="shared" ca="1" si="33"/>
        <v>Tue. April , 2020</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April</v>
      </c>
      <c r="V96" s="184"/>
      <c r="W96" s="179"/>
      <c r="X96" s="430">
        <f t="shared" ca="1" si="36"/>
        <v>43921</v>
      </c>
      <c r="Y96" s="568" t="str">
        <f t="shared" ca="1" si="33"/>
        <v>Tue. April , 2020</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April</v>
      </c>
      <c r="V97" s="184"/>
      <c r="W97" s="179"/>
      <c r="X97" s="430">
        <f t="shared" ca="1" si="36"/>
        <v>43921</v>
      </c>
      <c r="Y97" s="568" t="str">
        <f t="shared" ca="1" si="33"/>
        <v>Tue. April , 2020</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April</v>
      </c>
      <c r="V98" s="184"/>
      <c r="W98" s="179"/>
      <c r="X98" s="430">
        <f t="shared" ca="1" si="36"/>
        <v>43921</v>
      </c>
      <c r="Y98" s="568" t="str">
        <f t="shared" ca="1" si="33"/>
        <v>Tue. April , 2020</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April</v>
      </c>
      <c r="V99" s="184"/>
      <c r="W99" s="179"/>
      <c r="X99" s="430">
        <f t="shared" ca="1" si="36"/>
        <v>43921</v>
      </c>
      <c r="Y99" s="568" t="str">
        <f t="shared" ca="1" si="33"/>
        <v>Tue. April , 2020</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April</v>
      </c>
      <c r="V100" s="184"/>
      <c r="W100" s="179"/>
      <c r="X100" s="430">
        <f t="shared" ca="1" si="36"/>
        <v>43921</v>
      </c>
      <c r="Y100" s="568" t="str">
        <f t="shared" ca="1" si="33"/>
        <v>Tue. April , 2020</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April</v>
      </c>
      <c r="V101" s="184"/>
      <c r="W101" s="179"/>
      <c r="X101" s="430">
        <f t="shared" ca="1" si="36"/>
        <v>43921</v>
      </c>
      <c r="Y101" s="568" t="str">
        <f t="shared" ca="1" si="33"/>
        <v>Tue. April , 2020</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April</v>
      </c>
      <c r="V102" s="184"/>
      <c r="W102" s="179"/>
      <c r="X102" s="430">
        <f t="shared" ca="1" si="36"/>
        <v>43921</v>
      </c>
      <c r="Y102" s="568" t="str">
        <f t="shared" ca="1" si="33"/>
        <v>Tue. April , 2020</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April</v>
      </c>
      <c r="V103" s="184"/>
      <c r="W103" s="179"/>
      <c r="X103" s="430">
        <f t="shared" ca="1" si="36"/>
        <v>43921</v>
      </c>
      <c r="Y103" s="568" t="str">
        <f t="shared" ca="1" si="33"/>
        <v>Tue. April , 2020</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April</v>
      </c>
      <c r="V104" s="184"/>
      <c r="W104" s="179"/>
      <c r="X104" s="430">
        <f t="shared" ca="1" si="36"/>
        <v>43921</v>
      </c>
      <c r="Y104" s="568" t="str">
        <f t="shared" ca="1" si="33"/>
        <v>Tue. April , 2020</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April</v>
      </c>
      <c r="V105" s="184"/>
      <c r="W105" s="179"/>
      <c r="X105" s="430">
        <f t="shared" ca="1" si="36"/>
        <v>43921</v>
      </c>
      <c r="Y105" s="568" t="str">
        <f t="shared" ca="1" si="33"/>
        <v>Tue. April , 2020</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April</v>
      </c>
      <c r="V106" s="184"/>
      <c r="W106" s="179"/>
      <c r="X106" s="430">
        <f t="shared" ca="1" si="36"/>
        <v>43921</v>
      </c>
      <c r="Y106" s="568" t="str">
        <f t="shared" ca="1" si="33"/>
        <v>Tue. April , 2020</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April</v>
      </c>
      <c r="V107" s="184"/>
      <c r="W107" s="179"/>
      <c r="X107" s="430">
        <f t="shared" ca="1" si="36"/>
        <v>43921</v>
      </c>
      <c r="Y107" s="568" t="str">
        <f t="shared" ca="1" si="33"/>
        <v>Tue. April , 2020</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April</v>
      </c>
      <c r="V108" s="184"/>
      <c r="W108" s="179"/>
      <c r="X108" s="430">
        <f t="shared" ca="1" si="36"/>
        <v>43921</v>
      </c>
      <c r="Y108" s="568" t="str">
        <f t="shared" ca="1" si="33"/>
        <v>Tue. April , 2020</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April</v>
      </c>
      <c r="V109" s="184"/>
      <c r="W109" s="179"/>
      <c r="X109" s="430">
        <f t="shared" ca="1" si="36"/>
        <v>43921</v>
      </c>
      <c r="Y109" s="568" t="str">
        <f t="shared" ca="1" si="33"/>
        <v>Tue. April , 2020</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April</v>
      </c>
      <c r="V110" s="184"/>
      <c r="W110" s="179"/>
      <c r="X110" s="430">
        <f t="shared" ca="1" si="36"/>
        <v>43921</v>
      </c>
      <c r="Y110" s="568" t="str">
        <f t="shared" ca="1" si="33"/>
        <v>Tue. April , 2020</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April</v>
      </c>
      <c r="V111" s="184"/>
      <c r="W111" s="179"/>
      <c r="X111" s="430">
        <f t="shared" ca="1" si="36"/>
        <v>43921</v>
      </c>
      <c r="Y111" s="568" t="str">
        <f t="shared" ca="1" si="33"/>
        <v>Tue. April , 2020</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April</v>
      </c>
      <c r="V112" s="184"/>
      <c r="W112" s="179"/>
      <c r="X112" s="430">
        <f t="shared" ca="1" si="36"/>
        <v>43921</v>
      </c>
      <c r="Y112" s="568" t="str">
        <f t="shared" ca="1" si="33"/>
        <v>Tue. April , 2020</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April</v>
      </c>
      <c r="V113" s="184"/>
      <c r="W113" s="179"/>
      <c r="X113" s="430">
        <f t="shared" ca="1" si="36"/>
        <v>43921</v>
      </c>
      <c r="Y113" s="568" t="str">
        <f t="shared" ca="1" si="33"/>
        <v>Tue. April , 2020</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April</v>
      </c>
      <c r="V114" s="184"/>
      <c r="W114" s="179"/>
      <c r="X114" s="430">
        <f t="shared" ca="1" si="36"/>
        <v>43921</v>
      </c>
      <c r="Y114" s="568" t="str">
        <f t="shared" ca="1" si="33"/>
        <v>Tue. April , 2020</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April</v>
      </c>
      <c r="V115" s="184"/>
      <c r="W115" s="179"/>
      <c r="X115" s="430">
        <f t="shared" ca="1" si="36"/>
        <v>43921</v>
      </c>
      <c r="Y115" s="568" t="str">
        <f t="shared" ca="1" si="33"/>
        <v>Tue. April , 2020</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April</v>
      </c>
      <c r="V116" s="184"/>
      <c r="W116" s="179"/>
      <c r="X116" s="430">
        <f t="shared" ca="1" si="36"/>
        <v>43921</v>
      </c>
      <c r="Y116" s="568" t="str">
        <f t="shared" ca="1" si="33"/>
        <v>Tue. April , 2020</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April</v>
      </c>
      <c r="V117" s="184"/>
      <c r="W117" s="179"/>
      <c r="X117" s="430">
        <f t="shared" ca="1" si="36"/>
        <v>43921</v>
      </c>
      <c r="Y117" s="568" t="str">
        <f t="shared" ca="1" si="33"/>
        <v>Tue. April , 2020</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April</v>
      </c>
      <c r="V118" s="184"/>
      <c r="W118" s="179"/>
      <c r="X118" s="430">
        <f t="shared" ca="1" si="36"/>
        <v>43921</v>
      </c>
      <c r="Y118" s="568" t="str">
        <f t="shared" ca="1" si="33"/>
        <v>Tue. April , 2020</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April</v>
      </c>
      <c r="V119" s="184"/>
      <c r="W119" s="179"/>
      <c r="X119" s="430">
        <f t="shared" ca="1" si="36"/>
        <v>43921</v>
      </c>
      <c r="Y119" s="568" t="str">
        <f t="shared" ca="1" si="33"/>
        <v>Tue. April , 2020</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April</v>
      </c>
      <c r="V120" s="184"/>
      <c r="W120" s="179"/>
      <c r="X120" s="430">
        <f t="shared" ca="1" si="36"/>
        <v>43921</v>
      </c>
      <c r="Y120" s="568" t="str">
        <f t="shared" ca="1" si="33"/>
        <v>Tue. April , 2020</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April</v>
      </c>
      <c r="V121" s="184"/>
      <c r="W121" s="179"/>
      <c r="X121" s="430">
        <f t="shared" ca="1" si="36"/>
        <v>43921</v>
      </c>
      <c r="Y121" s="568" t="str">
        <f t="shared" ca="1" si="33"/>
        <v>Tue. April , 2020</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April</v>
      </c>
      <c r="V122" s="184"/>
      <c r="W122" s="179"/>
      <c r="X122" s="430">
        <f t="shared" ca="1" si="36"/>
        <v>43921</v>
      </c>
      <c r="Y122" s="568" t="str">
        <f t="shared" ca="1" si="33"/>
        <v>Tue. April , 2020</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April</v>
      </c>
      <c r="V123" s="184"/>
      <c r="W123" s="179"/>
      <c r="X123" s="430">
        <f t="shared" ca="1" si="36"/>
        <v>43921</v>
      </c>
      <c r="Y123" s="568" t="str">
        <f t="shared" ca="1" si="33"/>
        <v>Tue. April , 2020</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April</v>
      </c>
      <c r="V124" s="184"/>
      <c r="W124" s="179"/>
      <c r="X124" s="430">
        <f t="shared" ca="1" si="36"/>
        <v>43921</v>
      </c>
      <c r="Y124" s="568" t="str">
        <f t="shared" ca="1" si="33"/>
        <v>Tue. April , 2020</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April</v>
      </c>
      <c r="V125" s="184"/>
      <c r="W125" s="179"/>
      <c r="X125" s="430">
        <f t="shared" ca="1" si="36"/>
        <v>43921</v>
      </c>
      <c r="Y125" s="568" t="str">
        <f t="shared" ca="1" si="33"/>
        <v>Tue. April , 2020</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April</v>
      </c>
      <c r="V126" s="184"/>
      <c r="W126" s="179"/>
      <c r="X126" s="430">
        <f t="shared" ca="1" si="36"/>
        <v>43921</v>
      </c>
      <c r="Y126" s="568" t="str">
        <f t="shared" ca="1" si="33"/>
        <v>Tue. April , 2020</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April</v>
      </c>
      <c r="V127" s="184"/>
      <c r="W127" s="179"/>
      <c r="X127" s="430">
        <f t="shared" ca="1" si="36"/>
        <v>43921</v>
      </c>
      <c r="Y127" s="568" t="str">
        <f t="shared" ca="1" si="33"/>
        <v>Tue. April , 2020</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April</v>
      </c>
      <c r="V128" s="184"/>
      <c r="W128" s="179"/>
      <c r="X128" s="430">
        <f t="shared" ca="1" si="36"/>
        <v>43921</v>
      </c>
      <c r="Y128" s="568" t="str">
        <f t="shared" ca="1" si="33"/>
        <v>Tue. April , 2020</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April</v>
      </c>
      <c r="V129" s="184"/>
      <c r="W129" s="179"/>
      <c r="X129" s="430">
        <f t="shared" ca="1" si="36"/>
        <v>43921</v>
      </c>
      <c r="Y129" s="568" t="str">
        <f t="shared" ca="1" si="33"/>
        <v>Tue. April , 2020</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April</v>
      </c>
      <c r="V130" s="184"/>
      <c r="W130" s="179"/>
      <c r="X130" s="430">
        <f t="shared" ca="1" si="36"/>
        <v>43921</v>
      </c>
      <c r="Y130" s="568" t="str">
        <f t="shared" ca="1" si="33"/>
        <v>Tue. April , 2020</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April</v>
      </c>
      <c r="V131" s="184"/>
      <c r="W131" s="179"/>
      <c r="X131" s="430">
        <f t="shared" ca="1" si="36"/>
        <v>43921</v>
      </c>
      <c r="Y131" s="568" t="str">
        <f t="shared" ca="1" si="33"/>
        <v>Tue. April , 2020</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April</v>
      </c>
      <c r="V132" s="184"/>
      <c r="W132" s="179"/>
      <c r="X132" s="430">
        <f t="shared" ca="1" si="36"/>
        <v>43921</v>
      </c>
      <c r="Y132" s="568" t="str">
        <f t="shared" ca="1" si="33"/>
        <v>Tue. April , 2020</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April</v>
      </c>
      <c r="V133" s="184"/>
      <c r="W133" s="179"/>
      <c r="X133" s="430">
        <f t="shared" ca="1" si="36"/>
        <v>43921</v>
      </c>
      <c r="Y133" s="568" t="str">
        <f t="shared" ca="1" si="33"/>
        <v>Tue. April , 2020</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April</v>
      </c>
      <c r="V134" s="184"/>
      <c r="W134" s="179"/>
      <c r="X134" s="430">
        <f t="shared" ca="1" si="36"/>
        <v>43921</v>
      </c>
      <c r="Y134" s="568" t="str">
        <f t="shared" ca="1" si="33"/>
        <v>Tue. April , 2020</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April</v>
      </c>
      <c r="V135" s="184"/>
      <c r="W135" s="179"/>
      <c r="X135" s="430">
        <f t="shared" ca="1" si="36"/>
        <v>43921</v>
      </c>
      <c r="Y135" s="568" t="str">
        <f t="shared" ca="1" si="33"/>
        <v>Tue. April , 2020</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April</v>
      </c>
      <c r="V136" s="184"/>
      <c r="W136" s="179"/>
      <c r="X136" s="430">
        <f t="shared" ca="1" si="36"/>
        <v>43921</v>
      </c>
      <c r="Y136" s="568" t="str">
        <f t="shared" ca="1" si="33"/>
        <v>Tue. April , 2020</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April</v>
      </c>
      <c r="V137" s="184"/>
      <c r="W137" s="179"/>
      <c r="X137" s="430">
        <f t="shared" ca="1" si="36"/>
        <v>43921</v>
      </c>
      <c r="Y137" s="568" t="str">
        <f t="shared" ca="1" si="33"/>
        <v>Tue. April , 2020</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April</v>
      </c>
      <c r="V138" s="184"/>
      <c r="W138" s="179"/>
      <c r="X138" s="430">
        <f t="shared" ca="1" si="36"/>
        <v>43921</v>
      </c>
      <c r="Y138" s="568" t="str">
        <f t="shared" ca="1" si="33"/>
        <v>Tue. April , 2020</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April</v>
      </c>
      <c r="V139" s="184"/>
      <c r="W139" s="179"/>
      <c r="X139" s="430">
        <f t="shared" ca="1" si="36"/>
        <v>43921</v>
      </c>
      <c r="Y139" s="568" t="str">
        <f t="shared" ca="1" si="33"/>
        <v>Tue. April , 2020</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April</v>
      </c>
      <c r="V140" s="184"/>
      <c r="W140" s="179"/>
      <c r="X140" s="430">
        <f t="shared" ca="1" si="36"/>
        <v>43921</v>
      </c>
      <c r="Y140" s="568" t="str">
        <f t="shared" ca="1" si="33"/>
        <v>Tue. April , 2020</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April</v>
      </c>
      <c r="V141" s="184"/>
      <c r="W141" s="179"/>
      <c r="X141" s="430">
        <f t="shared" ca="1" si="36"/>
        <v>43921</v>
      </c>
      <c r="Y141" s="568" t="str">
        <f t="shared" ca="1" si="33"/>
        <v>Tue. April , 2020</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April</v>
      </c>
      <c r="V142" s="184"/>
      <c r="W142" s="179"/>
      <c r="X142" s="430">
        <f t="shared" ca="1" si="36"/>
        <v>43921</v>
      </c>
      <c r="Y142" s="568" t="str">
        <f t="shared" ca="1" si="33"/>
        <v>Tue. April , 2020</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April</v>
      </c>
      <c r="V143" s="184"/>
      <c r="W143" s="179"/>
      <c r="X143" s="430">
        <f t="shared" ca="1" si="36"/>
        <v>43921</v>
      </c>
      <c r="Y143" s="568" t="str">
        <f t="shared" ca="1" si="33"/>
        <v>Tue. April , 2020</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April</v>
      </c>
      <c r="V144" s="184"/>
      <c r="W144" s="179"/>
      <c r="X144" s="430">
        <f t="shared" ca="1" si="36"/>
        <v>43921</v>
      </c>
      <c r="Y144" s="568" t="str">
        <f t="shared" ca="1" si="33"/>
        <v>Tue. April , 2020</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April</v>
      </c>
      <c r="V145" s="184"/>
      <c r="W145" s="179"/>
      <c r="X145" s="430">
        <f t="shared" ca="1" si="36"/>
        <v>43921</v>
      </c>
      <c r="Y145" s="568" t="str">
        <f t="shared" ca="1" si="33"/>
        <v>Tue. April , 2020</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April</v>
      </c>
      <c r="V146" s="184"/>
      <c r="W146" s="179"/>
      <c r="X146" s="430">
        <f t="shared" ca="1" si="36"/>
        <v>43921</v>
      </c>
      <c r="Y146" s="568" t="str">
        <f t="shared" ca="1" si="33"/>
        <v>Tue. April , 2020</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April</v>
      </c>
      <c r="V147" s="184"/>
      <c r="W147" s="179"/>
      <c r="X147" s="430">
        <f t="shared" ca="1" si="36"/>
        <v>43921</v>
      </c>
      <c r="Y147" s="568" t="str">
        <f t="shared" ca="1" si="33"/>
        <v>Tue. April , 2020</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April</v>
      </c>
      <c r="V148" s="184"/>
      <c r="W148" s="179"/>
      <c r="X148" s="430">
        <f t="shared" ca="1" si="36"/>
        <v>43921</v>
      </c>
      <c r="Y148" s="568" t="str">
        <f t="shared" ca="1" si="33"/>
        <v>Tue. April , 2020</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April</v>
      </c>
      <c r="V149" s="184"/>
      <c r="W149" s="179"/>
      <c r="X149" s="430">
        <f t="shared" ca="1" si="36"/>
        <v>43921</v>
      </c>
      <c r="Y149" s="568" t="str">
        <f t="shared" ref="Y149:Y194" ca="1" si="52">IF(Y143="f",T149&amp;". "&amp;" "&amp;R149&amp;" "&amp;U149&amp;" "&amp;$AE$7,T149&amp;". "&amp;U149&amp;" "&amp;R149&amp;", "&amp;$AE$7)</f>
        <v>Tue. April , 2020</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April</v>
      </c>
      <c r="V150" s="184"/>
      <c r="W150" s="179"/>
      <c r="X150" s="430">
        <f t="shared" ref="X150:X194" ca="1" si="55">$AE$8+D150</f>
        <v>43921</v>
      </c>
      <c r="Y150" s="568" t="str">
        <f t="shared" ca="1" si="52"/>
        <v>Tue. April , 2020</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April</v>
      </c>
      <c r="V151" s="184"/>
      <c r="W151" s="179"/>
      <c r="X151" s="430">
        <f t="shared" ca="1" si="55"/>
        <v>43921</v>
      </c>
      <c r="Y151" s="568" t="str">
        <f t="shared" ca="1" si="52"/>
        <v>Tue. April , 2020</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April</v>
      </c>
      <c r="V152" s="184"/>
      <c r="W152" s="179"/>
      <c r="X152" s="430">
        <f t="shared" ca="1" si="55"/>
        <v>43921</v>
      </c>
      <c r="Y152" s="568" t="str">
        <f t="shared" ca="1" si="52"/>
        <v>Tue. April , 2020</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April</v>
      </c>
      <c r="V153" s="184"/>
      <c r="W153" s="179"/>
      <c r="X153" s="430">
        <f t="shared" ca="1" si="55"/>
        <v>43921</v>
      </c>
      <c r="Y153" s="568" t="str">
        <f t="shared" ca="1" si="52"/>
        <v>Tue. April , 2020</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April</v>
      </c>
      <c r="V154" s="184"/>
      <c r="W154" s="179"/>
      <c r="X154" s="430">
        <f t="shared" ca="1" si="55"/>
        <v>43921</v>
      </c>
      <c r="Y154" s="568" t="str">
        <f t="shared" ca="1" si="52"/>
        <v>Tue. April , 2020</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April</v>
      </c>
      <c r="V155" s="184"/>
      <c r="W155" s="179"/>
      <c r="X155" s="430">
        <f t="shared" ca="1" si="55"/>
        <v>43921</v>
      </c>
      <c r="Y155" s="568" t="str">
        <f t="shared" ca="1" si="52"/>
        <v>Tue. April , 2020</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April</v>
      </c>
      <c r="V156" s="184"/>
      <c r="W156" s="179"/>
      <c r="X156" s="430">
        <f t="shared" ca="1" si="55"/>
        <v>43921</v>
      </c>
      <c r="Y156" s="568" t="str">
        <f t="shared" ca="1" si="52"/>
        <v>Tue. April , 2020</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April</v>
      </c>
      <c r="V157" s="184"/>
      <c r="W157" s="179"/>
      <c r="X157" s="430">
        <f t="shared" ca="1" si="55"/>
        <v>43921</v>
      </c>
      <c r="Y157" s="568" t="str">
        <f t="shared" ca="1" si="52"/>
        <v>Tue. April , 2020</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April</v>
      </c>
      <c r="V158" s="184"/>
      <c r="W158" s="179"/>
      <c r="X158" s="430">
        <f t="shared" ca="1" si="55"/>
        <v>43921</v>
      </c>
      <c r="Y158" s="568" t="str">
        <f t="shared" ca="1" si="52"/>
        <v>Tue. April , 2020</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April</v>
      </c>
      <c r="V159" s="184"/>
      <c r="W159" s="179"/>
      <c r="X159" s="430">
        <f t="shared" ca="1" si="55"/>
        <v>43921</v>
      </c>
      <c r="Y159" s="568" t="str">
        <f t="shared" ca="1" si="52"/>
        <v>Tue. April , 2020</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April</v>
      </c>
      <c r="V160" s="184"/>
      <c r="W160" s="179"/>
      <c r="X160" s="430">
        <f t="shared" ca="1" si="55"/>
        <v>43921</v>
      </c>
      <c r="Y160" s="568" t="str">
        <f t="shared" ca="1" si="52"/>
        <v>Tue. April , 2020</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April</v>
      </c>
      <c r="V161" s="184"/>
      <c r="W161" s="179"/>
      <c r="X161" s="430">
        <f t="shared" ca="1" si="55"/>
        <v>43921</v>
      </c>
      <c r="Y161" s="568" t="str">
        <f t="shared" ca="1" si="52"/>
        <v>Tue. April , 2020</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April</v>
      </c>
      <c r="V162" s="184"/>
      <c r="W162" s="179"/>
      <c r="X162" s="430">
        <f t="shared" ca="1" si="55"/>
        <v>43921</v>
      </c>
      <c r="Y162" s="568" t="str">
        <f t="shared" ca="1" si="52"/>
        <v>Tue. April , 2020</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April</v>
      </c>
      <c r="V163" s="184"/>
      <c r="W163" s="179"/>
      <c r="X163" s="430">
        <f t="shared" ca="1" si="55"/>
        <v>43921</v>
      </c>
      <c r="Y163" s="568" t="str">
        <f t="shared" ca="1" si="52"/>
        <v>Tue. April , 2020</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April</v>
      </c>
      <c r="V164" s="184"/>
      <c r="W164" s="179"/>
      <c r="X164" s="430">
        <f t="shared" ca="1" si="55"/>
        <v>43921</v>
      </c>
      <c r="Y164" s="568" t="str">
        <f t="shared" ca="1" si="52"/>
        <v>Tue. April , 2020</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April</v>
      </c>
      <c r="V165" s="184"/>
      <c r="W165" s="179"/>
      <c r="X165" s="430">
        <f t="shared" ca="1" si="55"/>
        <v>43921</v>
      </c>
      <c r="Y165" s="568" t="str">
        <f t="shared" ca="1" si="52"/>
        <v>Tue. April , 2020</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April</v>
      </c>
      <c r="V166" s="184"/>
      <c r="W166" s="179"/>
      <c r="X166" s="430">
        <f t="shared" ca="1" si="55"/>
        <v>43921</v>
      </c>
      <c r="Y166" s="568" t="str">
        <f t="shared" ca="1" si="52"/>
        <v>Tue. April , 2020</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April</v>
      </c>
      <c r="V167" s="184"/>
      <c r="W167" s="179"/>
      <c r="X167" s="430">
        <f t="shared" ca="1" si="55"/>
        <v>43921</v>
      </c>
      <c r="Y167" s="568" t="str">
        <f t="shared" ca="1" si="52"/>
        <v>Tue. April , 2020</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April</v>
      </c>
      <c r="V168" s="184"/>
      <c r="W168" s="179"/>
      <c r="X168" s="430">
        <f t="shared" ca="1" si="55"/>
        <v>43921</v>
      </c>
      <c r="Y168" s="568" t="str">
        <f t="shared" ca="1" si="52"/>
        <v>Tue. April , 2020</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April</v>
      </c>
      <c r="V169" s="184"/>
      <c r="W169" s="179"/>
      <c r="X169" s="430">
        <f t="shared" ca="1" si="55"/>
        <v>43921</v>
      </c>
      <c r="Y169" s="568" t="str">
        <f t="shared" ca="1" si="52"/>
        <v>Tue. April , 2020</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April</v>
      </c>
      <c r="V170" s="184"/>
      <c r="W170" s="179"/>
      <c r="X170" s="430">
        <f t="shared" ca="1" si="55"/>
        <v>43921</v>
      </c>
      <c r="Y170" s="568" t="str">
        <f t="shared" ca="1" si="52"/>
        <v>Tue. April , 2020</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April</v>
      </c>
      <c r="V171" s="184"/>
      <c r="W171" s="179"/>
      <c r="X171" s="430">
        <f t="shared" ca="1" si="55"/>
        <v>43921</v>
      </c>
      <c r="Y171" s="568" t="str">
        <f t="shared" ca="1" si="52"/>
        <v>Tue. April , 2020</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April</v>
      </c>
      <c r="V172" s="184"/>
      <c r="W172" s="179"/>
      <c r="X172" s="430">
        <f t="shared" ca="1" si="55"/>
        <v>43921</v>
      </c>
      <c r="Y172" s="568" t="str">
        <f t="shared" ca="1" si="52"/>
        <v>Tue. April , 2020</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April</v>
      </c>
      <c r="V173" s="184"/>
      <c r="W173" s="179"/>
      <c r="X173" s="430">
        <f t="shared" ca="1" si="55"/>
        <v>43921</v>
      </c>
      <c r="Y173" s="568" t="str">
        <f t="shared" ca="1" si="52"/>
        <v>Tue. April , 2020</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April</v>
      </c>
      <c r="V174" s="184"/>
      <c r="W174" s="179"/>
      <c r="X174" s="430">
        <f t="shared" ca="1" si="55"/>
        <v>43921</v>
      </c>
      <c r="Y174" s="568" t="str">
        <f t="shared" ca="1" si="52"/>
        <v>Tue. April , 2020</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April</v>
      </c>
      <c r="V175" s="184"/>
      <c r="W175" s="179"/>
      <c r="X175" s="430">
        <f t="shared" ca="1" si="55"/>
        <v>43921</v>
      </c>
      <c r="Y175" s="568" t="str">
        <f t="shared" ca="1" si="52"/>
        <v>Tue. April , 2020</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April</v>
      </c>
      <c r="V176" s="184"/>
      <c r="W176" s="179"/>
      <c r="X176" s="430">
        <f t="shared" ca="1" si="55"/>
        <v>43921</v>
      </c>
      <c r="Y176" s="568" t="str">
        <f t="shared" ca="1" si="52"/>
        <v>Tue. April , 2020</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April</v>
      </c>
      <c r="V177" s="184"/>
      <c r="W177" s="179"/>
      <c r="X177" s="430">
        <f t="shared" ca="1" si="55"/>
        <v>43921</v>
      </c>
      <c r="Y177" s="568" t="str">
        <f t="shared" ca="1" si="52"/>
        <v>Tue. April , 2020</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April</v>
      </c>
      <c r="V178" s="184"/>
      <c r="W178" s="179"/>
      <c r="X178" s="430">
        <f t="shared" ca="1" si="55"/>
        <v>43921</v>
      </c>
      <c r="Y178" s="568" t="str">
        <f t="shared" ca="1" si="52"/>
        <v>Tue. April , 2020</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April</v>
      </c>
      <c r="V179" s="184"/>
      <c r="W179" s="179"/>
      <c r="X179" s="430">
        <f t="shared" ca="1" si="55"/>
        <v>43921</v>
      </c>
      <c r="Y179" s="568" t="str">
        <f t="shared" ca="1" si="52"/>
        <v>Tue. April , 2020</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April</v>
      </c>
      <c r="V180" s="184"/>
      <c r="W180" s="179"/>
      <c r="X180" s="430">
        <f t="shared" ca="1" si="55"/>
        <v>43921</v>
      </c>
      <c r="Y180" s="568" t="str">
        <f t="shared" ca="1" si="52"/>
        <v>Tue. April , 2020</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April</v>
      </c>
      <c r="V181" s="184"/>
      <c r="W181" s="179"/>
      <c r="X181" s="430">
        <f t="shared" ca="1" si="55"/>
        <v>43921</v>
      </c>
      <c r="Y181" s="568" t="str">
        <f t="shared" ca="1" si="52"/>
        <v>Tue. April , 2020</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April</v>
      </c>
      <c r="V182" s="184"/>
      <c r="W182" s="179"/>
      <c r="X182" s="430">
        <f t="shared" ca="1" si="55"/>
        <v>43921</v>
      </c>
      <c r="Y182" s="568" t="str">
        <f t="shared" ca="1" si="52"/>
        <v>Tue. April , 2020</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April</v>
      </c>
      <c r="V183" s="184"/>
      <c r="W183" s="179"/>
      <c r="X183" s="430">
        <f t="shared" ca="1" si="55"/>
        <v>43921</v>
      </c>
      <c r="Y183" s="568" t="str">
        <f t="shared" ca="1" si="52"/>
        <v>Tue. April , 2020</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April</v>
      </c>
      <c r="V184" s="184"/>
      <c r="W184" s="179"/>
      <c r="X184" s="430">
        <f t="shared" ca="1" si="55"/>
        <v>43921</v>
      </c>
      <c r="Y184" s="568" t="str">
        <f t="shared" ca="1" si="52"/>
        <v>Tue. April , 2020</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April</v>
      </c>
      <c r="V185" s="184"/>
      <c r="W185" s="179"/>
      <c r="X185" s="430">
        <f t="shared" ca="1" si="55"/>
        <v>43921</v>
      </c>
      <c r="Y185" s="568" t="str">
        <f t="shared" ca="1" si="52"/>
        <v>Tue. April , 2020</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April</v>
      </c>
      <c r="V186" s="184"/>
      <c r="W186" s="179"/>
      <c r="X186" s="430">
        <f t="shared" ca="1" si="55"/>
        <v>43921</v>
      </c>
      <c r="Y186" s="568" t="str">
        <f t="shared" ca="1" si="52"/>
        <v>Tue. April , 2020</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April</v>
      </c>
      <c r="V187" s="184"/>
      <c r="W187" s="179"/>
      <c r="X187" s="430">
        <f t="shared" ca="1" si="55"/>
        <v>43921</v>
      </c>
      <c r="Y187" s="568" t="str">
        <f t="shared" ca="1" si="52"/>
        <v>Tue. April , 2020</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April</v>
      </c>
      <c r="V188" s="184"/>
      <c r="W188" s="179"/>
      <c r="X188" s="430">
        <f t="shared" ca="1" si="55"/>
        <v>43921</v>
      </c>
      <c r="Y188" s="568" t="str">
        <f t="shared" ca="1" si="52"/>
        <v>Tue. April , 2020</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April</v>
      </c>
      <c r="V189" s="184"/>
      <c r="W189" s="179"/>
      <c r="X189" s="430">
        <f t="shared" ca="1" si="55"/>
        <v>43921</v>
      </c>
      <c r="Y189" s="568" t="str">
        <f t="shared" ca="1" si="52"/>
        <v>Tue. April , 2020</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April</v>
      </c>
      <c r="V190" s="184"/>
      <c r="W190" s="179"/>
      <c r="X190" s="430">
        <f t="shared" ca="1" si="55"/>
        <v>43921</v>
      </c>
      <c r="Y190" s="568" t="str">
        <f t="shared" ca="1" si="52"/>
        <v>Tue. April , 2020</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April</v>
      </c>
      <c r="V191" s="184"/>
      <c r="W191" s="179"/>
      <c r="X191" s="430">
        <f t="shared" ca="1" si="55"/>
        <v>43921</v>
      </c>
      <c r="Y191" s="568" t="str">
        <f t="shared" ca="1" si="52"/>
        <v>Tue. April , 2020</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April</v>
      </c>
      <c r="V192" s="184"/>
      <c r="W192" s="179"/>
      <c r="X192" s="430">
        <f t="shared" ca="1" si="55"/>
        <v>43921</v>
      </c>
      <c r="Y192" s="568" t="str">
        <f t="shared" ca="1" si="52"/>
        <v>Tue. April , 2020</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April</v>
      </c>
      <c r="V193" s="184"/>
      <c r="W193" s="179"/>
      <c r="X193" s="430">
        <f t="shared" ca="1" si="55"/>
        <v>43921</v>
      </c>
      <c r="Y193" s="568" t="str">
        <f t="shared" ca="1" si="52"/>
        <v>Tue. April , 2020</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April</v>
      </c>
      <c r="V194" s="184"/>
      <c r="W194" s="179"/>
      <c r="X194" s="430">
        <f t="shared" ca="1" si="55"/>
        <v>43921</v>
      </c>
      <c r="Y194" s="568" t="str">
        <f t="shared" ca="1" si="52"/>
        <v>Tue. April , 2020</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xr:uid="{00000000-0004-0000-0600-000000000000}"/>
    <hyperlink ref="Q3" r:id="rId2" xr:uid="{00000000-0004-0000-06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May,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2020</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43951</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May,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May</v>
      </c>
      <c r="V18" s="650" t="str">
        <f ca="1">AE6</f>
        <v>May,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May</v>
      </c>
      <c r="V19" s="650" t="str">
        <f ca="1">U19&amp;" "&amp;Year_four_digits</f>
        <v>May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May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May</v>
      </c>
      <c r="V20" s="179"/>
      <c r="W20" s="179"/>
      <c r="X20" s="430">
        <f ca="1">$AE$8+D20</f>
        <v>43952</v>
      </c>
      <c r="Y20" s="568" t="str">
        <f ca="1">IF(Y14="f",T20&amp;". "&amp;" "&amp;R20&amp;" "&amp;U20&amp;" "&amp;$AE$7,T20&amp;". "&amp;U20&amp;" "&amp;R20&amp;", "&amp;$AE$7)</f>
        <v>Fri. May 1, 2020</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May</v>
      </c>
      <c r="V21" s="184"/>
      <c r="W21" s="179"/>
      <c r="X21" s="430">
        <f ca="1">$AE$8+D21</f>
        <v>43951</v>
      </c>
      <c r="Y21" s="568" t="str">
        <f t="shared" ref="Y21:Y84" ca="1" si="14">IF(Y15="f",T21&amp;". "&amp;" "&amp;R21&amp;" "&amp;U21&amp;" "&amp;$AE$7,T21&amp;". "&amp;U21&amp;" "&amp;R21&amp;", "&amp;$AE$7)</f>
        <v>Thu. May , 2020</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May</v>
      </c>
      <c r="V22" s="184"/>
      <c r="W22" s="179"/>
      <c r="X22" s="430">
        <f t="shared" ref="X22:X85" ca="1" si="17">$AE$8+D22</f>
        <v>43951</v>
      </c>
      <c r="Y22" s="568" t="str">
        <f t="shared" ca="1" si="14"/>
        <v>Thu. May , 2020</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May</v>
      </c>
      <c r="V23" s="184"/>
      <c r="W23" s="179"/>
      <c r="X23" s="430">
        <f t="shared" ca="1" si="17"/>
        <v>43951</v>
      </c>
      <c r="Y23" s="568" t="str">
        <f t="shared" ca="1" si="14"/>
        <v>Thu. May , 2020</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May</v>
      </c>
      <c r="V24" s="184"/>
      <c r="W24" s="179"/>
      <c r="X24" s="430">
        <f t="shared" ca="1" si="17"/>
        <v>43951</v>
      </c>
      <c r="Y24" s="568" t="str">
        <f t="shared" ca="1" si="14"/>
        <v>Thu. May , 2020</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May</v>
      </c>
      <c r="V25" s="184"/>
      <c r="W25" s="179"/>
      <c r="X25" s="430">
        <f t="shared" ca="1" si="17"/>
        <v>43951</v>
      </c>
      <c r="Y25" s="568" t="str">
        <f t="shared" ca="1" si="14"/>
        <v>Thu. May , 2020</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May</v>
      </c>
      <c r="V26" s="184"/>
      <c r="W26" s="179"/>
      <c r="X26" s="430">
        <f t="shared" ca="1" si="17"/>
        <v>43951</v>
      </c>
      <c r="Y26" s="568" t="str">
        <f t="shared" ca="1" si="14"/>
        <v>Thu. May , 2020</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May</v>
      </c>
      <c r="V27" s="184"/>
      <c r="W27" s="179"/>
      <c r="X27" s="430">
        <f t="shared" ca="1" si="17"/>
        <v>43951</v>
      </c>
      <c r="Y27" s="568" t="str">
        <f t="shared" ca="1" si="14"/>
        <v>Thu. May , 2020</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May</v>
      </c>
      <c r="V28" s="184"/>
      <c r="W28" s="179"/>
      <c r="X28" s="430">
        <f t="shared" ca="1" si="17"/>
        <v>43951</v>
      </c>
      <c r="Y28" s="568" t="str">
        <f t="shared" ca="1" si="14"/>
        <v>Thu. May , 2020</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May</v>
      </c>
      <c r="V29" s="184"/>
      <c r="W29" s="179"/>
      <c r="X29" s="430">
        <f t="shared" ca="1" si="17"/>
        <v>43951</v>
      </c>
      <c r="Y29" s="568" t="str">
        <f t="shared" ca="1" si="14"/>
        <v>Thu. May , 2020</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May</v>
      </c>
      <c r="V30" s="184"/>
      <c r="W30" s="179"/>
      <c r="X30" s="430">
        <f t="shared" ca="1" si="17"/>
        <v>43951</v>
      </c>
      <c r="Y30" s="568" t="str">
        <f t="shared" ca="1" si="14"/>
        <v>Thu. May , 2020</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May</v>
      </c>
      <c r="V31" s="184"/>
      <c r="W31" s="179"/>
      <c r="X31" s="430">
        <f t="shared" ca="1" si="17"/>
        <v>43951</v>
      </c>
      <c r="Y31" s="568" t="str">
        <f t="shared" ca="1" si="14"/>
        <v>Thu. May , 2020</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May</v>
      </c>
      <c r="V32" s="184"/>
      <c r="W32" s="179"/>
      <c r="X32" s="430">
        <f t="shared" ca="1" si="17"/>
        <v>43951</v>
      </c>
      <c r="Y32" s="568" t="str">
        <f t="shared" ca="1" si="14"/>
        <v>Thu. May , 2020</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May</v>
      </c>
      <c r="V33" s="184"/>
      <c r="W33" s="179"/>
      <c r="X33" s="430">
        <f t="shared" ca="1" si="17"/>
        <v>43951</v>
      </c>
      <c r="Y33" s="568" t="str">
        <f t="shared" ca="1" si="14"/>
        <v>Thu. May , 2020</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May</v>
      </c>
      <c r="V34" s="184"/>
      <c r="W34" s="179"/>
      <c r="X34" s="430">
        <f t="shared" ca="1" si="17"/>
        <v>43951</v>
      </c>
      <c r="Y34" s="568" t="str">
        <f t="shared" ca="1" si="14"/>
        <v>Thu. May , 2020</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May</v>
      </c>
      <c r="V35" s="184"/>
      <c r="W35" s="179"/>
      <c r="X35" s="430">
        <f t="shared" ca="1" si="17"/>
        <v>43951</v>
      </c>
      <c r="Y35" s="568" t="str">
        <f t="shared" ca="1" si="14"/>
        <v>Thu. May , 2020</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May</v>
      </c>
      <c r="V36" s="184"/>
      <c r="W36" s="179"/>
      <c r="X36" s="430">
        <f t="shared" ca="1" si="17"/>
        <v>43951</v>
      </c>
      <c r="Y36" s="568" t="str">
        <f t="shared" ca="1" si="14"/>
        <v>Thu. May , 2020</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May</v>
      </c>
      <c r="V37" s="184"/>
      <c r="W37" s="179"/>
      <c r="X37" s="430">
        <f t="shared" ca="1" si="17"/>
        <v>43951</v>
      </c>
      <c r="Y37" s="568" t="str">
        <f t="shared" ca="1" si="14"/>
        <v>Thu. May , 2020</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May</v>
      </c>
      <c r="V38" s="184"/>
      <c r="W38" s="179"/>
      <c r="X38" s="430">
        <f t="shared" ca="1" si="17"/>
        <v>43951</v>
      </c>
      <c r="Y38" s="568" t="str">
        <f t="shared" ca="1" si="14"/>
        <v>Thu. May , 2020</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May</v>
      </c>
      <c r="V39" s="184"/>
      <c r="W39" s="179"/>
      <c r="X39" s="430">
        <f t="shared" ca="1" si="17"/>
        <v>43951</v>
      </c>
      <c r="Y39" s="568" t="str">
        <f t="shared" ca="1" si="14"/>
        <v>Thu. May , 2020</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May</v>
      </c>
      <c r="V40" s="184"/>
      <c r="W40" s="179"/>
      <c r="X40" s="430">
        <f t="shared" ca="1" si="17"/>
        <v>43951</v>
      </c>
      <c r="Y40" s="568" t="str">
        <f t="shared" ca="1" si="14"/>
        <v>Thu. May , 2020</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May</v>
      </c>
      <c r="V41" s="184"/>
      <c r="W41" s="179"/>
      <c r="X41" s="430">
        <f t="shared" ca="1" si="17"/>
        <v>43951</v>
      </c>
      <c r="Y41" s="568" t="str">
        <f t="shared" ca="1" si="14"/>
        <v>Thu. May , 2020</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May</v>
      </c>
      <c r="V42" s="184"/>
      <c r="W42" s="179"/>
      <c r="X42" s="430">
        <f t="shared" ca="1" si="17"/>
        <v>43951</v>
      </c>
      <c r="Y42" s="568" t="str">
        <f t="shared" ca="1" si="14"/>
        <v>Thu. May , 2020</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May</v>
      </c>
      <c r="V43" s="184"/>
      <c r="W43" s="179"/>
      <c r="X43" s="430">
        <f t="shared" ca="1" si="17"/>
        <v>43951</v>
      </c>
      <c r="Y43" s="568" t="str">
        <f t="shared" ca="1" si="14"/>
        <v>Thu. May , 2020</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May</v>
      </c>
      <c r="V44" s="184"/>
      <c r="W44" s="179"/>
      <c r="X44" s="430">
        <f t="shared" ca="1" si="17"/>
        <v>43951</v>
      </c>
      <c r="Y44" s="568" t="str">
        <f t="shared" ca="1" si="14"/>
        <v>Thu. May , 2020</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May</v>
      </c>
      <c r="V45" s="184"/>
      <c r="W45" s="179"/>
      <c r="X45" s="430">
        <f t="shared" ca="1" si="17"/>
        <v>43951</v>
      </c>
      <c r="Y45" s="568" t="str">
        <f t="shared" ca="1" si="14"/>
        <v>Thu. May , 2020</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May</v>
      </c>
      <c r="V46" s="184"/>
      <c r="W46" s="179"/>
      <c r="X46" s="430">
        <f t="shared" ca="1" si="17"/>
        <v>43951</v>
      </c>
      <c r="Y46" s="568" t="str">
        <f t="shared" ca="1" si="14"/>
        <v>Thu. May , 2020</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May</v>
      </c>
      <c r="V47" s="184"/>
      <c r="W47" s="179"/>
      <c r="X47" s="430">
        <f t="shared" ca="1" si="17"/>
        <v>43951</v>
      </c>
      <c r="Y47" s="568" t="str">
        <f t="shared" ca="1" si="14"/>
        <v>Thu. May , 2020</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May</v>
      </c>
      <c r="V48" s="184"/>
      <c r="W48" s="179"/>
      <c r="X48" s="430">
        <f t="shared" ca="1" si="17"/>
        <v>43951</v>
      </c>
      <c r="Y48" s="568" t="str">
        <f t="shared" ca="1" si="14"/>
        <v>Thu. May , 2020</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May</v>
      </c>
      <c r="V49" s="184"/>
      <c r="W49" s="179"/>
      <c r="X49" s="430">
        <f t="shared" ca="1" si="17"/>
        <v>43951</v>
      </c>
      <c r="Y49" s="568" t="str">
        <f t="shared" ca="1" si="14"/>
        <v>Thu. May , 2020</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May</v>
      </c>
      <c r="V50" s="184"/>
      <c r="W50" s="179"/>
      <c r="X50" s="430">
        <f t="shared" ca="1" si="17"/>
        <v>43951</v>
      </c>
      <c r="Y50" s="568" t="str">
        <f t="shared" ca="1" si="14"/>
        <v>Thu. May , 2020</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May</v>
      </c>
      <c r="V51" s="184"/>
      <c r="W51" s="179"/>
      <c r="X51" s="430">
        <f t="shared" ca="1" si="17"/>
        <v>43951</v>
      </c>
      <c r="Y51" s="568" t="str">
        <f t="shared" ca="1" si="14"/>
        <v>Thu. May , 2020</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May</v>
      </c>
      <c r="V52" s="184"/>
      <c r="W52" s="179"/>
      <c r="X52" s="430">
        <f t="shared" ca="1" si="17"/>
        <v>43951</v>
      </c>
      <c r="Y52" s="568" t="str">
        <f t="shared" ca="1" si="14"/>
        <v>Thu. May , 2020</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May</v>
      </c>
      <c r="V53" s="184"/>
      <c r="W53" s="179"/>
      <c r="X53" s="430">
        <f t="shared" ca="1" si="17"/>
        <v>43951</v>
      </c>
      <c r="Y53" s="568" t="str">
        <f t="shared" ca="1" si="14"/>
        <v>Thu. May , 2020</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May</v>
      </c>
      <c r="V54" s="184"/>
      <c r="W54" s="179"/>
      <c r="X54" s="430">
        <f t="shared" ca="1" si="17"/>
        <v>43951</v>
      </c>
      <c r="Y54" s="568" t="str">
        <f t="shared" ca="1" si="14"/>
        <v>Thu. May , 2020</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May</v>
      </c>
      <c r="V55" s="184"/>
      <c r="W55" s="179"/>
      <c r="X55" s="430">
        <f t="shared" ca="1" si="17"/>
        <v>43951</v>
      </c>
      <c r="Y55" s="568" t="str">
        <f t="shared" ca="1" si="14"/>
        <v>Thu. May , 2020</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May</v>
      </c>
      <c r="V56" s="184"/>
      <c r="W56" s="179"/>
      <c r="X56" s="430">
        <f t="shared" ca="1" si="17"/>
        <v>43951</v>
      </c>
      <c r="Y56" s="568" t="str">
        <f t="shared" ca="1" si="14"/>
        <v>Thu. May , 2020</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May</v>
      </c>
      <c r="V57" s="184"/>
      <c r="W57" s="179"/>
      <c r="X57" s="430">
        <f t="shared" ca="1" si="17"/>
        <v>43951</v>
      </c>
      <c r="Y57" s="568" t="str">
        <f t="shared" ca="1" si="14"/>
        <v>Thu. May , 2020</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May</v>
      </c>
      <c r="V58" s="184"/>
      <c r="W58" s="179"/>
      <c r="X58" s="430">
        <f t="shared" ca="1" si="17"/>
        <v>43951</v>
      </c>
      <c r="Y58" s="568" t="str">
        <f t="shared" ca="1" si="14"/>
        <v>Thu. May , 2020</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May</v>
      </c>
      <c r="V59" s="184"/>
      <c r="W59" s="179"/>
      <c r="X59" s="430">
        <f t="shared" ca="1" si="17"/>
        <v>43951</v>
      </c>
      <c r="Y59" s="568" t="str">
        <f t="shared" ca="1" si="14"/>
        <v>Thu. May , 2020</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May</v>
      </c>
      <c r="V60" s="184"/>
      <c r="W60" s="179"/>
      <c r="X60" s="430">
        <f t="shared" ca="1" si="17"/>
        <v>43951</v>
      </c>
      <c r="Y60" s="568" t="str">
        <f t="shared" ca="1" si="14"/>
        <v>Thu. May , 2020</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May</v>
      </c>
      <c r="V61" s="184"/>
      <c r="W61" s="179"/>
      <c r="X61" s="430">
        <f t="shared" ca="1" si="17"/>
        <v>43951</v>
      </c>
      <c r="Y61" s="568" t="str">
        <f t="shared" ca="1" si="14"/>
        <v>Thu. May , 2020</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May</v>
      </c>
      <c r="V62" s="184"/>
      <c r="W62" s="179"/>
      <c r="X62" s="430">
        <f t="shared" ca="1" si="17"/>
        <v>43951</v>
      </c>
      <c r="Y62" s="568" t="str">
        <f t="shared" ca="1" si="14"/>
        <v>Thu. May , 2020</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May</v>
      </c>
      <c r="V63" s="184"/>
      <c r="W63" s="179"/>
      <c r="X63" s="430">
        <f t="shared" ca="1" si="17"/>
        <v>43951</v>
      </c>
      <c r="Y63" s="568" t="str">
        <f t="shared" ca="1" si="14"/>
        <v>Thu. May , 2020</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May</v>
      </c>
      <c r="V64" s="184"/>
      <c r="W64" s="179"/>
      <c r="X64" s="430">
        <f t="shared" ca="1" si="17"/>
        <v>43951</v>
      </c>
      <c r="Y64" s="568" t="str">
        <f t="shared" ca="1" si="14"/>
        <v>Thu. May , 2020</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May</v>
      </c>
      <c r="V65" s="184"/>
      <c r="W65" s="179"/>
      <c r="X65" s="430">
        <f t="shared" ca="1" si="17"/>
        <v>43951</v>
      </c>
      <c r="Y65" s="568" t="str">
        <f t="shared" ca="1" si="14"/>
        <v>Thu. May , 2020</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May</v>
      </c>
      <c r="V66" s="184"/>
      <c r="W66" s="179"/>
      <c r="X66" s="430">
        <f t="shared" ca="1" si="17"/>
        <v>43951</v>
      </c>
      <c r="Y66" s="568" t="str">
        <f t="shared" ca="1" si="14"/>
        <v>Thu. May , 2020</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May</v>
      </c>
      <c r="V67" s="184"/>
      <c r="W67" s="179"/>
      <c r="X67" s="430">
        <f t="shared" ca="1" si="17"/>
        <v>43951</v>
      </c>
      <c r="Y67" s="568" t="str">
        <f t="shared" ca="1" si="14"/>
        <v>Thu. May , 2020</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May</v>
      </c>
      <c r="V68" s="184"/>
      <c r="W68" s="179"/>
      <c r="X68" s="430">
        <f t="shared" ca="1" si="17"/>
        <v>43951</v>
      </c>
      <c r="Y68" s="568" t="str">
        <f t="shared" ca="1" si="14"/>
        <v>Thu. May , 2020</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May</v>
      </c>
      <c r="V69" s="184"/>
      <c r="W69" s="179"/>
      <c r="X69" s="430">
        <f t="shared" ca="1" si="17"/>
        <v>43951</v>
      </c>
      <c r="Y69" s="568" t="str">
        <f t="shared" ca="1" si="14"/>
        <v>Thu. May , 2020</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May</v>
      </c>
      <c r="V70" s="184"/>
      <c r="W70" s="179"/>
      <c r="X70" s="430">
        <f t="shared" ca="1" si="17"/>
        <v>43951</v>
      </c>
      <c r="Y70" s="568" t="str">
        <f t="shared" ca="1" si="14"/>
        <v>Thu. May , 2020</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May</v>
      </c>
      <c r="V71" s="184"/>
      <c r="W71" s="179"/>
      <c r="X71" s="430">
        <f t="shared" ca="1" si="17"/>
        <v>43951</v>
      </c>
      <c r="Y71" s="568" t="str">
        <f t="shared" ca="1" si="14"/>
        <v>Thu. May , 2020</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May</v>
      </c>
      <c r="V72" s="184"/>
      <c r="W72" s="179"/>
      <c r="X72" s="430">
        <f t="shared" ca="1" si="17"/>
        <v>43951</v>
      </c>
      <c r="Y72" s="568" t="str">
        <f t="shared" ca="1" si="14"/>
        <v>Thu. May , 2020</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May</v>
      </c>
      <c r="V73" s="184"/>
      <c r="W73" s="179"/>
      <c r="X73" s="430">
        <f t="shared" ca="1" si="17"/>
        <v>43951</v>
      </c>
      <c r="Y73" s="568" t="str">
        <f t="shared" ca="1" si="14"/>
        <v>Thu. May , 2020</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May</v>
      </c>
      <c r="V74" s="184"/>
      <c r="W74" s="179"/>
      <c r="X74" s="430">
        <f t="shared" ca="1" si="17"/>
        <v>43951</v>
      </c>
      <c r="Y74" s="568" t="str">
        <f t="shared" ca="1" si="14"/>
        <v>Thu. May , 2020</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May</v>
      </c>
      <c r="V75" s="184"/>
      <c r="W75" s="179"/>
      <c r="X75" s="430">
        <f t="shared" ca="1" si="17"/>
        <v>43951</v>
      </c>
      <c r="Y75" s="568" t="str">
        <f t="shared" ca="1" si="14"/>
        <v>Thu. May , 2020</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May</v>
      </c>
      <c r="V76" s="184"/>
      <c r="W76" s="179"/>
      <c r="X76" s="430">
        <f t="shared" ca="1" si="17"/>
        <v>43951</v>
      </c>
      <c r="Y76" s="568" t="str">
        <f t="shared" ca="1" si="14"/>
        <v>Thu. May , 2020</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May</v>
      </c>
      <c r="V77" s="184"/>
      <c r="W77" s="179"/>
      <c r="X77" s="430">
        <f t="shared" ca="1" si="17"/>
        <v>43951</v>
      </c>
      <c r="Y77" s="568" t="str">
        <f t="shared" ca="1" si="14"/>
        <v>Thu. May , 2020</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May</v>
      </c>
      <c r="V78" s="184"/>
      <c r="W78" s="179"/>
      <c r="X78" s="430">
        <f t="shared" ca="1" si="17"/>
        <v>43951</v>
      </c>
      <c r="Y78" s="568" t="str">
        <f t="shared" ca="1" si="14"/>
        <v>Thu. May , 2020</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May</v>
      </c>
      <c r="V79" s="184"/>
      <c r="W79" s="179"/>
      <c r="X79" s="430">
        <f t="shared" ca="1" si="17"/>
        <v>43951</v>
      </c>
      <c r="Y79" s="568" t="str">
        <f t="shared" ca="1" si="14"/>
        <v>Thu. May , 2020</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May</v>
      </c>
      <c r="V80" s="184"/>
      <c r="W80" s="179"/>
      <c r="X80" s="430">
        <f t="shared" ca="1" si="17"/>
        <v>43951</v>
      </c>
      <c r="Y80" s="568" t="str">
        <f t="shared" ca="1" si="14"/>
        <v>Thu. May , 2020</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May</v>
      </c>
      <c r="V81" s="184"/>
      <c r="W81" s="179"/>
      <c r="X81" s="430">
        <f t="shared" ca="1" si="17"/>
        <v>43951</v>
      </c>
      <c r="Y81" s="568" t="str">
        <f t="shared" ca="1" si="14"/>
        <v>Thu. May , 2020</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May</v>
      </c>
      <c r="V82" s="184"/>
      <c r="W82" s="179"/>
      <c r="X82" s="430">
        <f t="shared" ca="1" si="17"/>
        <v>43951</v>
      </c>
      <c r="Y82" s="568" t="str">
        <f t="shared" ca="1" si="14"/>
        <v>Thu. May , 2020</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May</v>
      </c>
      <c r="V83" s="184"/>
      <c r="W83" s="179"/>
      <c r="X83" s="430">
        <f t="shared" ca="1" si="17"/>
        <v>43951</v>
      </c>
      <c r="Y83" s="568" t="str">
        <f t="shared" ca="1" si="14"/>
        <v>Thu. May , 2020</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May</v>
      </c>
      <c r="V84" s="184"/>
      <c r="W84" s="179"/>
      <c r="X84" s="430">
        <f t="shared" ca="1" si="17"/>
        <v>43951</v>
      </c>
      <c r="Y84" s="568" t="str">
        <f t="shared" ca="1" si="14"/>
        <v>Thu. May , 2020</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May</v>
      </c>
      <c r="V85" s="184"/>
      <c r="W85" s="179"/>
      <c r="X85" s="430">
        <f t="shared" ca="1" si="17"/>
        <v>43951</v>
      </c>
      <c r="Y85" s="568" t="str">
        <f t="shared" ref="Y85:Y148" ca="1" si="33">IF(Y79="f",T85&amp;". "&amp;" "&amp;R85&amp;" "&amp;U85&amp;" "&amp;$AE$7,T85&amp;". "&amp;U85&amp;" "&amp;R85&amp;", "&amp;$AE$7)</f>
        <v>Thu. May , 2020</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May</v>
      </c>
      <c r="V86" s="184"/>
      <c r="W86" s="179"/>
      <c r="X86" s="430">
        <f t="shared" ref="X86:X149" ca="1" si="36">$AE$8+D86</f>
        <v>43951</v>
      </c>
      <c r="Y86" s="568" t="str">
        <f t="shared" ca="1" si="33"/>
        <v>Thu. May , 2020</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May</v>
      </c>
      <c r="V87" s="184"/>
      <c r="W87" s="179"/>
      <c r="X87" s="430">
        <f t="shared" ca="1" si="36"/>
        <v>43951</v>
      </c>
      <c r="Y87" s="568" t="str">
        <f t="shared" ca="1" si="33"/>
        <v>Thu. May , 2020</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May</v>
      </c>
      <c r="V88" s="184"/>
      <c r="W88" s="179"/>
      <c r="X88" s="430">
        <f t="shared" ca="1" si="36"/>
        <v>43951</v>
      </c>
      <c r="Y88" s="568" t="str">
        <f t="shared" ca="1" si="33"/>
        <v>Thu. May , 2020</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May</v>
      </c>
      <c r="V89" s="184"/>
      <c r="W89" s="179"/>
      <c r="X89" s="430">
        <f t="shared" ca="1" si="36"/>
        <v>43951</v>
      </c>
      <c r="Y89" s="568" t="str">
        <f t="shared" ca="1" si="33"/>
        <v>Thu. May , 2020</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May</v>
      </c>
      <c r="V90" s="184"/>
      <c r="W90" s="179"/>
      <c r="X90" s="430">
        <f t="shared" ca="1" si="36"/>
        <v>43951</v>
      </c>
      <c r="Y90" s="568" t="str">
        <f t="shared" ca="1" si="33"/>
        <v>Thu. May , 2020</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May</v>
      </c>
      <c r="V91" s="184"/>
      <c r="W91" s="179"/>
      <c r="X91" s="430">
        <f t="shared" ca="1" si="36"/>
        <v>43951</v>
      </c>
      <c r="Y91" s="568" t="str">
        <f t="shared" ca="1" si="33"/>
        <v>Thu. May , 2020</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May</v>
      </c>
      <c r="V92" s="184"/>
      <c r="W92" s="179"/>
      <c r="X92" s="430">
        <f t="shared" ca="1" si="36"/>
        <v>43951</v>
      </c>
      <c r="Y92" s="568" t="str">
        <f t="shared" ca="1" si="33"/>
        <v>Thu. May , 2020</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May</v>
      </c>
      <c r="V93" s="184"/>
      <c r="W93" s="179"/>
      <c r="X93" s="430">
        <f t="shared" ca="1" si="36"/>
        <v>43951</v>
      </c>
      <c r="Y93" s="568" t="str">
        <f t="shared" ca="1" si="33"/>
        <v>Thu. May , 2020</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May</v>
      </c>
      <c r="V94" s="184"/>
      <c r="W94" s="179"/>
      <c r="X94" s="430">
        <f t="shared" ca="1" si="36"/>
        <v>43951</v>
      </c>
      <c r="Y94" s="568" t="str">
        <f t="shared" ca="1" si="33"/>
        <v>Thu. May , 2020</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May</v>
      </c>
      <c r="V95" s="184"/>
      <c r="W95" s="179"/>
      <c r="X95" s="430">
        <f t="shared" ca="1" si="36"/>
        <v>43951</v>
      </c>
      <c r="Y95" s="568" t="str">
        <f t="shared" ca="1" si="33"/>
        <v>Thu. May , 2020</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May</v>
      </c>
      <c r="V96" s="184"/>
      <c r="W96" s="179"/>
      <c r="X96" s="430">
        <f t="shared" ca="1" si="36"/>
        <v>43951</v>
      </c>
      <c r="Y96" s="568" t="str">
        <f t="shared" ca="1" si="33"/>
        <v>Thu. May , 2020</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May</v>
      </c>
      <c r="V97" s="184"/>
      <c r="W97" s="179"/>
      <c r="X97" s="430">
        <f t="shared" ca="1" si="36"/>
        <v>43951</v>
      </c>
      <c r="Y97" s="568" t="str">
        <f t="shared" ca="1" si="33"/>
        <v>Thu. May , 2020</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May</v>
      </c>
      <c r="V98" s="184"/>
      <c r="W98" s="179"/>
      <c r="X98" s="430">
        <f t="shared" ca="1" si="36"/>
        <v>43951</v>
      </c>
      <c r="Y98" s="568" t="str">
        <f t="shared" ca="1" si="33"/>
        <v>Thu. May , 2020</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May</v>
      </c>
      <c r="V99" s="184"/>
      <c r="W99" s="179"/>
      <c r="X99" s="430">
        <f t="shared" ca="1" si="36"/>
        <v>43951</v>
      </c>
      <c r="Y99" s="568" t="str">
        <f t="shared" ca="1" si="33"/>
        <v>Thu. May , 2020</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May</v>
      </c>
      <c r="V100" s="184"/>
      <c r="W100" s="179"/>
      <c r="X100" s="430">
        <f t="shared" ca="1" si="36"/>
        <v>43951</v>
      </c>
      <c r="Y100" s="568" t="str">
        <f t="shared" ca="1" si="33"/>
        <v>Thu. May , 2020</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May</v>
      </c>
      <c r="V101" s="184"/>
      <c r="W101" s="179"/>
      <c r="X101" s="430">
        <f t="shared" ca="1" si="36"/>
        <v>43951</v>
      </c>
      <c r="Y101" s="568" t="str">
        <f t="shared" ca="1" si="33"/>
        <v>Thu. May , 2020</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May</v>
      </c>
      <c r="V102" s="184"/>
      <c r="W102" s="179"/>
      <c r="X102" s="430">
        <f t="shared" ca="1" si="36"/>
        <v>43951</v>
      </c>
      <c r="Y102" s="568" t="str">
        <f t="shared" ca="1" si="33"/>
        <v>Thu. May , 2020</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May</v>
      </c>
      <c r="V103" s="184"/>
      <c r="W103" s="179"/>
      <c r="X103" s="430">
        <f t="shared" ca="1" si="36"/>
        <v>43951</v>
      </c>
      <c r="Y103" s="568" t="str">
        <f t="shared" ca="1" si="33"/>
        <v>Thu. May , 2020</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May</v>
      </c>
      <c r="V104" s="184"/>
      <c r="W104" s="179"/>
      <c r="X104" s="430">
        <f t="shared" ca="1" si="36"/>
        <v>43951</v>
      </c>
      <c r="Y104" s="568" t="str">
        <f t="shared" ca="1" si="33"/>
        <v>Thu. May , 2020</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May</v>
      </c>
      <c r="V105" s="184"/>
      <c r="W105" s="179"/>
      <c r="X105" s="430">
        <f t="shared" ca="1" si="36"/>
        <v>43951</v>
      </c>
      <c r="Y105" s="568" t="str">
        <f t="shared" ca="1" si="33"/>
        <v>Thu. May , 2020</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May</v>
      </c>
      <c r="V106" s="184"/>
      <c r="W106" s="179"/>
      <c r="X106" s="430">
        <f t="shared" ca="1" si="36"/>
        <v>43951</v>
      </c>
      <c r="Y106" s="568" t="str">
        <f t="shared" ca="1" si="33"/>
        <v>Thu. May , 2020</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May</v>
      </c>
      <c r="V107" s="184"/>
      <c r="W107" s="179"/>
      <c r="X107" s="430">
        <f t="shared" ca="1" si="36"/>
        <v>43951</v>
      </c>
      <c r="Y107" s="568" t="str">
        <f t="shared" ca="1" si="33"/>
        <v>Thu. May , 2020</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May</v>
      </c>
      <c r="V108" s="184"/>
      <c r="W108" s="179"/>
      <c r="X108" s="430">
        <f t="shared" ca="1" si="36"/>
        <v>43951</v>
      </c>
      <c r="Y108" s="568" t="str">
        <f t="shared" ca="1" si="33"/>
        <v>Thu. May , 2020</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May</v>
      </c>
      <c r="V109" s="184"/>
      <c r="W109" s="179"/>
      <c r="X109" s="430">
        <f t="shared" ca="1" si="36"/>
        <v>43951</v>
      </c>
      <c r="Y109" s="568" t="str">
        <f t="shared" ca="1" si="33"/>
        <v>Thu. May , 2020</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May</v>
      </c>
      <c r="V110" s="184"/>
      <c r="W110" s="179"/>
      <c r="X110" s="430">
        <f t="shared" ca="1" si="36"/>
        <v>43951</v>
      </c>
      <c r="Y110" s="568" t="str">
        <f t="shared" ca="1" si="33"/>
        <v>Thu. May , 2020</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May</v>
      </c>
      <c r="V111" s="184"/>
      <c r="W111" s="179"/>
      <c r="X111" s="430">
        <f t="shared" ca="1" si="36"/>
        <v>43951</v>
      </c>
      <c r="Y111" s="568" t="str">
        <f t="shared" ca="1" si="33"/>
        <v>Thu. May , 2020</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May</v>
      </c>
      <c r="V112" s="184"/>
      <c r="W112" s="179"/>
      <c r="X112" s="430">
        <f t="shared" ca="1" si="36"/>
        <v>43951</v>
      </c>
      <c r="Y112" s="568" t="str">
        <f t="shared" ca="1" si="33"/>
        <v>Thu. May , 2020</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May</v>
      </c>
      <c r="V113" s="184"/>
      <c r="W113" s="179"/>
      <c r="X113" s="430">
        <f t="shared" ca="1" si="36"/>
        <v>43951</v>
      </c>
      <c r="Y113" s="568" t="str">
        <f t="shared" ca="1" si="33"/>
        <v>Thu. May , 2020</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May</v>
      </c>
      <c r="V114" s="184"/>
      <c r="W114" s="179"/>
      <c r="X114" s="430">
        <f t="shared" ca="1" si="36"/>
        <v>43951</v>
      </c>
      <c r="Y114" s="568" t="str">
        <f t="shared" ca="1" si="33"/>
        <v>Thu. May , 2020</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May</v>
      </c>
      <c r="V115" s="184"/>
      <c r="W115" s="179"/>
      <c r="X115" s="430">
        <f t="shared" ca="1" si="36"/>
        <v>43951</v>
      </c>
      <c r="Y115" s="568" t="str">
        <f t="shared" ca="1" si="33"/>
        <v>Thu. May , 2020</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May</v>
      </c>
      <c r="V116" s="184"/>
      <c r="W116" s="179"/>
      <c r="X116" s="430">
        <f t="shared" ca="1" si="36"/>
        <v>43951</v>
      </c>
      <c r="Y116" s="568" t="str">
        <f t="shared" ca="1" si="33"/>
        <v>Thu. May , 2020</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May</v>
      </c>
      <c r="V117" s="184"/>
      <c r="W117" s="179"/>
      <c r="X117" s="430">
        <f t="shared" ca="1" si="36"/>
        <v>43951</v>
      </c>
      <c r="Y117" s="568" t="str">
        <f t="shared" ca="1" si="33"/>
        <v>Thu. May , 2020</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May</v>
      </c>
      <c r="V118" s="184"/>
      <c r="W118" s="179"/>
      <c r="X118" s="430">
        <f t="shared" ca="1" si="36"/>
        <v>43951</v>
      </c>
      <c r="Y118" s="568" t="str">
        <f t="shared" ca="1" si="33"/>
        <v>Thu. May , 2020</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May</v>
      </c>
      <c r="V119" s="184"/>
      <c r="W119" s="179"/>
      <c r="X119" s="430">
        <f t="shared" ca="1" si="36"/>
        <v>43951</v>
      </c>
      <c r="Y119" s="568" t="str">
        <f t="shared" ca="1" si="33"/>
        <v>Thu. May , 2020</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May</v>
      </c>
      <c r="V120" s="184"/>
      <c r="W120" s="179"/>
      <c r="X120" s="430">
        <f t="shared" ca="1" si="36"/>
        <v>43951</v>
      </c>
      <c r="Y120" s="568" t="str">
        <f t="shared" ca="1" si="33"/>
        <v>Thu. May , 2020</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May</v>
      </c>
      <c r="V121" s="184"/>
      <c r="W121" s="179"/>
      <c r="X121" s="430">
        <f t="shared" ca="1" si="36"/>
        <v>43951</v>
      </c>
      <c r="Y121" s="568" t="str">
        <f t="shared" ca="1" si="33"/>
        <v>Thu. May , 2020</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May</v>
      </c>
      <c r="V122" s="184"/>
      <c r="W122" s="179"/>
      <c r="X122" s="430">
        <f t="shared" ca="1" si="36"/>
        <v>43951</v>
      </c>
      <c r="Y122" s="568" t="str">
        <f t="shared" ca="1" si="33"/>
        <v>Thu. May , 2020</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May</v>
      </c>
      <c r="V123" s="184"/>
      <c r="W123" s="179"/>
      <c r="X123" s="430">
        <f t="shared" ca="1" si="36"/>
        <v>43951</v>
      </c>
      <c r="Y123" s="568" t="str">
        <f t="shared" ca="1" si="33"/>
        <v>Thu. May , 2020</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May</v>
      </c>
      <c r="V124" s="184"/>
      <c r="W124" s="179"/>
      <c r="X124" s="430">
        <f t="shared" ca="1" si="36"/>
        <v>43951</v>
      </c>
      <c r="Y124" s="568" t="str">
        <f t="shared" ca="1" si="33"/>
        <v>Thu. May , 2020</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May</v>
      </c>
      <c r="V125" s="184"/>
      <c r="W125" s="179"/>
      <c r="X125" s="430">
        <f t="shared" ca="1" si="36"/>
        <v>43951</v>
      </c>
      <c r="Y125" s="568" t="str">
        <f t="shared" ca="1" si="33"/>
        <v>Thu. May , 2020</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May</v>
      </c>
      <c r="V126" s="184"/>
      <c r="W126" s="179"/>
      <c r="X126" s="430">
        <f t="shared" ca="1" si="36"/>
        <v>43951</v>
      </c>
      <c r="Y126" s="568" t="str">
        <f t="shared" ca="1" si="33"/>
        <v>Thu. May , 2020</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May</v>
      </c>
      <c r="V127" s="184"/>
      <c r="W127" s="179"/>
      <c r="X127" s="430">
        <f t="shared" ca="1" si="36"/>
        <v>43951</v>
      </c>
      <c r="Y127" s="568" t="str">
        <f t="shared" ca="1" si="33"/>
        <v>Thu. May , 2020</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May</v>
      </c>
      <c r="V128" s="184"/>
      <c r="W128" s="179"/>
      <c r="X128" s="430">
        <f t="shared" ca="1" si="36"/>
        <v>43951</v>
      </c>
      <c r="Y128" s="568" t="str">
        <f t="shared" ca="1" si="33"/>
        <v>Thu. May , 2020</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May</v>
      </c>
      <c r="V129" s="184"/>
      <c r="W129" s="179"/>
      <c r="X129" s="430">
        <f t="shared" ca="1" si="36"/>
        <v>43951</v>
      </c>
      <c r="Y129" s="568" t="str">
        <f t="shared" ca="1" si="33"/>
        <v>Thu. May , 2020</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May</v>
      </c>
      <c r="V130" s="184"/>
      <c r="W130" s="179"/>
      <c r="X130" s="430">
        <f t="shared" ca="1" si="36"/>
        <v>43951</v>
      </c>
      <c r="Y130" s="568" t="str">
        <f t="shared" ca="1" si="33"/>
        <v>Thu. May , 2020</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May</v>
      </c>
      <c r="V131" s="184"/>
      <c r="W131" s="179"/>
      <c r="X131" s="430">
        <f t="shared" ca="1" si="36"/>
        <v>43951</v>
      </c>
      <c r="Y131" s="568" t="str">
        <f t="shared" ca="1" si="33"/>
        <v>Thu. May , 2020</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May</v>
      </c>
      <c r="V132" s="184"/>
      <c r="W132" s="179"/>
      <c r="X132" s="430">
        <f t="shared" ca="1" si="36"/>
        <v>43951</v>
      </c>
      <c r="Y132" s="568" t="str">
        <f t="shared" ca="1" si="33"/>
        <v>Thu. May , 2020</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May</v>
      </c>
      <c r="V133" s="184"/>
      <c r="W133" s="179"/>
      <c r="X133" s="430">
        <f t="shared" ca="1" si="36"/>
        <v>43951</v>
      </c>
      <c r="Y133" s="568" t="str">
        <f t="shared" ca="1" si="33"/>
        <v>Thu. May , 2020</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May</v>
      </c>
      <c r="V134" s="184"/>
      <c r="W134" s="179"/>
      <c r="X134" s="430">
        <f t="shared" ca="1" si="36"/>
        <v>43951</v>
      </c>
      <c r="Y134" s="568" t="str">
        <f t="shared" ca="1" si="33"/>
        <v>Thu. May , 2020</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May</v>
      </c>
      <c r="V135" s="184"/>
      <c r="W135" s="179"/>
      <c r="X135" s="430">
        <f t="shared" ca="1" si="36"/>
        <v>43951</v>
      </c>
      <c r="Y135" s="568" t="str">
        <f t="shared" ca="1" si="33"/>
        <v>Thu. May , 2020</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May</v>
      </c>
      <c r="V136" s="184"/>
      <c r="W136" s="179"/>
      <c r="X136" s="430">
        <f t="shared" ca="1" si="36"/>
        <v>43951</v>
      </c>
      <c r="Y136" s="568" t="str">
        <f t="shared" ca="1" si="33"/>
        <v>Thu. May , 2020</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May</v>
      </c>
      <c r="V137" s="184"/>
      <c r="W137" s="179"/>
      <c r="X137" s="430">
        <f t="shared" ca="1" si="36"/>
        <v>43951</v>
      </c>
      <c r="Y137" s="568" t="str">
        <f t="shared" ca="1" si="33"/>
        <v>Thu. May , 2020</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May</v>
      </c>
      <c r="V138" s="184"/>
      <c r="W138" s="179"/>
      <c r="X138" s="430">
        <f t="shared" ca="1" si="36"/>
        <v>43951</v>
      </c>
      <c r="Y138" s="568" t="str">
        <f t="shared" ca="1" si="33"/>
        <v>Thu. May , 2020</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May</v>
      </c>
      <c r="V139" s="184"/>
      <c r="W139" s="179"/>
      <c r="X139" s="430">
        <f t="shared" ca="1" si="36"/>
        <v>43951</v>
      </c>
      <c r="Y139" s="568" t="str">
        <f t="shared" ca="1" si="33"/>
        <v>Thu. May , 2020</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May</v>
      </c>
      <c r="V140" s="184"/>
      <c r="W140" s="179"/>
      <c r="X140" s="430">
        <f t="shared" ca="1" si="36"/>
        <v>43951</v>
      </c>
      <c r="Y140" s="568" t="str">
        <f t="shared" ca="1" si="33"/>
        <v>Thu. May , 2020</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May</v>
      </c>
      <c r="V141" s="184"/>
      <c r="W141" s="179"/>
      <c r="X141" s="430">
        <f t="shared" ca="1" si="36"/>
        <v>43951</v>
      </c>
      <c r="Y141" s="568" t="str">
        <f t="shared" ca="1" si="33"/>
        <v>Thu. May , 2020</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May</v>
      </c>
      <c r="V142" s="184"/>
      <c r="W142" s="179"/>
      <c r="X142" s="430">
        <f t="shared" ca="1" si="36"/>
        <v>43951</v>
      </c>
      <c r="Y142" s="568" t="str">
        <f t="shared" ca="1" si="33"/>
        <v>Thu. May , 2020</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May</v>
      </c>
      <c r="V143" s="184"/>
      <c r="W143" s="179"/>
      <c r="X143" s="430">
        <f t="shared" ca="1" si="36"/>
        <v>43951</v>
      </c>
      <c r="Y143" s="568" t="str">
        <f t="shared" ca="1" si="33"/>
        <v>Thu. May , 2020</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May</v>
      </c>
      <c r="V144" s="184"/>
      <c r="W144" s="179"/>
      <c r="X144" s="430">
        <f t="shared" ca="1" si="36"/>
        <v>43951</v>
      </c>
      <c r="Y144" s="568" t="str">
        <f t="shared" ca="1" si="33"/>
        <v>Thu. May , 2020</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May</v>
      </c>
      <c r="V145" s="184"/>
      <c r="W145" s="179"/>
      <c r="X145" s="430">
        <f t="shared" ca="1" si="36"/>
        <v>43951</v>
      </c>
      <c r="Y145" s="568" t="str">
        <f t="shared" ca="1" si="33"/>
        <v>Thu. May , 2020</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May</v>
      </c>
      <c r="V146" s="184"/>
      <c r="W146" s="179"/>
      <c r="X146" s="430">
        <f t="shared" ca="1" si="36"/>
        <v>43951</v>
      </c>
      <c r="Y146" s="568" t="str">
        <f t="shared" ca="1" si="33"/>
        <v>Thu. May , 2020</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May</v>
      </c>
      <c r="V147" s="184"/>
      <c r="W147" s="179"/>
      <c r="X147" s="430">
        <f t="shared" ca="1" si="36"/>
        <v>43951</v>
      </c>
      <c r="Y147" s="568" t="str">
        <f t="shared" ca="1" si="33"/>
        <v>Thu. May , 2020</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May</v>
      </c>
      <c r="V148" s="184"/>
      <c r="W148" s="179"/>
      <c r="X148" s="430">
        <f t="shared" ca="1" si="36"/>
        <v>43951</v>
      </c>
      <c r="Y148" s="568" t="str">
        <f t="shared" ca="1" si="33"/>
        <v>Thu. May , 2020</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May</v>
      </c>
      <c r="V149" s="184"/>
      <c r="W149" s="179"/>
      <c r="X149" s="430">
        <f t="shared" ca="1" si="36"/>
        <v>43951</v>
      </c>
      <c r="Y149" s="568" t="str">
        <f t="shared" ref="Y149:Y194" ca="1" si="52">IF(Y143="f",T149&amp;". "&amp;" "&amp;R149&amp;" "&amp;U149&amp;" "&amp;$AE$7,T149&amp;". "&amp;U149&amp;" "&amp;R149&amp;", "&amp;$AE$7)</f>
        <v>Thu. May , 2020</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May</v>
      </c>
      <c r="V150" s="184"/>
      <c r="W150" s="179"/>
      <c r="X150" s="430">
        <f t="shared" ref="X150:X194" ca="1" si="55">$AE$8+D150</f>
        <v>43951</v>
      </c>
      <c r="Y150" s="568" t="str">
        <f t="shared" ca="1" si="52"/>
        <v>Thu. May , 2020</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May</v>
      </c>
      <c r="V151" s="184"/>
      <c r="W151" s="179"/>
      <c r="X151" s="430">
        <f t="shared" ca="1" si="55"/>
        <v>43951</v>
      </c>
      <c r="Y151" s="568" t="str">
        <f t="shared" ca="1" si="52"/>
        <v>Thu. May , 2020</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May</v>
      </c>
      <c r="V152" s="184"/>
      <c r="W152" s="179"/>
      <c r="X152" s="430">
        <f t="shared" ca="1" si="55"/>
        <v>43951</v>
      </c>
      <c r="Y152" s="568" t="str">
        <f t="shared" ca="1" si="52"/>
        <v>Thu. May , 2020</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May</v>
      </c>
      <c r="V153" s="184"/>
      <c r="W153" s="179"/>
      <c r="X153" s="430">
        <f t="shared" ca="1" si="55"/>
        <v>43951</v>
      </c>
      <c r="Y153" s="568" t="str">
        <f t="shared" ca="1" si="52"/>
        <v>Thu. May , 2020</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May</v>
      </c>
      <c r="V154" s="184"/>
      <c r="W154" s="179"/>
      <c r="X154" s="430">
        <f t="shared" ca="1" si="55"/>
        <v>43951</v>
      </c>
      <c r="Y154" s="568" t="str">
        <f t="shared" ca="1" si="52"/>
        <v>Thu. May , 2020</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May</v>
      </c>
      <c r="V155" s="184"/>
      <c r="W155" s="179"/>
      <c r="X155" s="430">
        <f t="shared" ca="1" si="55"/>
        <v>43951</v>
      </c>
      <c r="Y155" s="568" t="str">
        <f t="shared" ca="1" si="52"/>
        <v>Thu. May , 2020</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May</v>
      </c>
      <c r="V156" s="184"/>
      <c r="W156" s="179"/>
      <c r="X156" s="430">
        <f t="shared" ca="1" si="55"/>
        <v>43951</v>
      </c>
      <c r="Y156" s="568" t="str">
        <f t="shared" ca="1" si="52"/>
        <v>Thu. May , 2020</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May</v>
      </c>
      <c r="V157" s="184"/>
      <c r="W157" s="179"/>
      <c r="X157" s="430">
        <f t="shared" ca="1" si="55"/>
        <v>43951</v>
      </c>
      <c r="Y157" s="568" t="str">
        <f t="shared" ca="1" si="52"/>
        <v>Thu. May , 2020</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May</v>
      </c>
      <c r="V158" s="184"/>
      <c r="W158" s="179"/>
      <c r="X158" s="430">
        <f t="shared" ca="1" si="55"/>
        <v>43951</v>
      </c>
      <c r="Y158" s="568" t="str">
        <f t="shared" ca="1" si="52"/>
        <v>Thu. May , 2020</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May</v>
      </c>
      <c r="V159" s="184"/>
      <c r="W159" s="179"/>
      <c r="X159" s="430">
        <f t="shared" ca="1" si="55"/>
        <v>43951</v>
      </c>
      <c r="Y159" s="568" t="str">
        <f t="shared" ca="1" si="52"/>
        <v>Thu. May , 2020</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May</v>
      </c>
      <c r="V160" s="184"/>
      <c r="W160" s="179"/>
      <c r="X160" s="430">
        <f t="shared" ca="1" si="55"/>
        <v>43951</v>
      </c>
      <c r="Y160" s="568" t="str">
        <f t="shared" ca="1" si="52"/>
        <v>Thu. May , 2020</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May</v>
      </c>
      <c r="V161" s="184"/>
      <c r="W161" s="179"/>
      <c r="X161" s="430">
        <f t="shared" ca="1" si="55"/>
        <v>43951</v>
      </c>
      <c r="Y161" s="568" t="str">
        <f t="shared" ca="1" si="52"/>
        <v>Thu. May , 2020</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May</v>
      </c>
      <c r="V162" s="184"/>
      <c r="W162" s="179"/>
      <c r="X162" s="430">
        <f t="shared" ca="1" si="55"/>
        <v>43951</v>
      </c>
      <c r="Y162" s="568" t="str">
        <f t="shared" ca="1" si="52"/>
        <v>Thu. May , 2020</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May</v>
      </c>
      <c r="V163" s="184"/>
      <c r="W163" s="179"/>
      <c r="X163" s="430">
        <f t="shared" ca="1" si="55"/>
        <v>43951</v>
      </c>
      <c r="Y163" s="568" t="str">
        <f t="shared" ca="1" si="52"/>
        <v>Thu. May , 2020</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May</v>
      </c>
      <c r="V164" s="184"/>
      <c r="W164" s="179"/>
      <c r="X164" s="430">
        <f t="shared" ca="1" si="55"/>
        <v>43951</v>
      </c>
      <c r="Y164" s="568" t="str">
        <f t="shared" ca="1" si="52"/>
        <v>Thu. May , 2020</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May</v>
      </c>
      <c r="V165" s="184"/>
      <c r="W165" s="179"/>
      <c r="X165" s="430">
        <f t="shared" ca="1" si="55"/>
        <v>43951</v>
      </c>
      <c r="Y165" s="568" t="str">
        <f t="shared" ca="1" si="52"/>
        <v>Thu. May , 2020</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May</v>
      </c>
      <c r="V166" s="184"/>
      <c r="W166" s="179"/>
      <c r="X166" s="430">
        <f t="shared" ca="1" si="55"/>
        <v>43951</v>
      </c>
      <c r="Y166" s="568" t="str">
        <f t="shared" ca="1" si="52"/>
        <v>Thu. May , 2020</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May</v>
      </c>
      <c r="V167" s="184"/>
      <c r="W167" s="179"/>
      <c r="X167" s="430">
        <f t="shared" ca="1" si="55"/>
        <v>43951</v>
      </c>
      <c r="Y167" s="568" t="str">
        <f t="shared" ca="1" si="52"/>
        <v>Thu. May , 2020</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May</v>
      </c>
      <c r="V168" s="184"/>
      <c r="W168" s="179"/>
      <c r="X168" s="430">
        <f t="shared" ca="1" si="55"/>
        <v>43951</v>
      </c>
      <c r="Y168" s="568" t="str">
        <f t="shared" ca="1" si="52"/>
        <v>Thu. May , 2020</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May</v>
      </c>
      <c r="V169" s="184"/>
      <c r="W169" s="179"/>
      <c r="X169" s="430">
        <f t="shared" ca="1" si="55"/>
        <v>43951</v>
      </c>
      <c r="Y169" s="568" t="str">
        <f t="shared" ca="1" si="52"/>
        <v>Thu. May , 2020</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May</v>
      </c>
      <c r="V170" s="184"/>
      <c r="W170" s="179"/>
      <c r="X170" s="430">
        <f t="shared" ca="1" si="55"/>
        <v>43951</v>
      </c>
      <c r="Y170" s="568" t="str">
        <f t="shared" ca="1" si="52"/>
        <v>Thu. May , 2020</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May</v>
      </c>
      <c r="V171" s="184"/>
      <c r="W171" s="179"/>
      <c r="X171" s="430">
        <f t="shared" ca="1" si="55"/>
        <v>43951</v>
      </c>
      <c r="Y171" s="568" t="str">
        <f t="shared" ca="1" si="52"/>
        <v>Thu. May , 2020</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May</v>
      </c>
      <c r="V172" s="184"/>
      <c r="W172" s="179"/>
      <c r="X172" s="430">
        <f t="shared" ca="1" si="55"/>
        <v>43951</v>
      </c>
      <c r="Y172" s="568" t="str">
        <f t="shared" ca="1" si="52"/>
        <v>Thu. May , 2020</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May</v>
      </c>
      <c r="V173" s="184"/>
      <c r="W173" s="179"/>
      <c r="X173" s="430">
        <f t="shared" ca="1" si="55"/>
        <v>43951</v>
      </c>
      <c r="Y173" s="568" t="str">
        <f t="shared" ca="1" si="52"/>
        <v>Thu. May , 2020</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May</v>
      </c>
      <c r="V174" s="184"/>
      <c r="W174" s="179"/>
      <c r="X174" s="430">
        <f t="shared" ca="1" si="55"/>
        <v>43951</v>
      </c>
      <c r="Y174" s="568" t="str">
        <f t="shared" ca="1" si="52"/>
        <v>Thu. May , 2020</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May</v>
      </c>
      <c r="V175" s="184"/>
      <c r="W175" s="179"/>
      <c r="X175" s="430">
        <f t="shared" ca="1" si="55"/>
        <v>43951</v>
      </c>
      <c r="Y175" s="568" t="str">
        <f t="shared" ca="1" si="52"/>
        <v>Thu. May , 2020</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May</v>
      </c>
      <c r="V176" s="184"/>
      <c r="W176" s="179"/>
      <c r="X176" s="430">
        <f t="shared" ca="1" si="55"/>
        <v>43951</v>
      </c>
      <c r="Y176" s="568" t="str">
        <f t="shared" ca="1" si="52"/>
        <v>Thu. May , 2020</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May</v>
      </c>
      <c r="V177" s="184"/>
      <c r="W177" s="179"/>
      <c r="X177" s="430">
        <f t="shared" ca="1" si="55"/>
        <v>43951</v>
      </c>
      <c r="Y177" s="568" t="str">
        <f t="shared" ca="1" si="52"/>
        <v>Thu. May , 2020</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May</v>
      </c>
      <c r="V178" s="184"/>
      <c r="W178" s="179"/>
      <c r="X178" s="430">
        <f t="shared" ca="1" si="55"/>
        <v>43951</v>
      </c>
      <c r="Y178" s="568" t="str">
        <f t="shared" ca="1" si="52"/>
        <v>Thu. May , 2020</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May</v>
      </c>
      <c r="V179" s="184"/>
      <c r="W179" s="179"/>
      <c r="X179" s="430">
        <f t="shared" ca="1" si="55"/>
        <v>43951</v>
      </c>
      <c r="Y179" s="568" t="str">
        <f t="shared" ca="1" si="52"/>
        <v>Thu. May , 2020</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May</v>
      </c>
      <c r="V180" s="184"/>
      <c r="W180" s="179"/>
      <c r="X180" s="430">
        <f t="shared" ca="1" si="55"/>
        <v>43951</v>
      </c>
      <c r="Y180" s="568" t="str">
        <f t="shared" ca="1" si="52"/>
        <v>Thu. May , 2020</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May</v>
      </c>
      <c r="V181" s="184"/>
      <c r="W181" s="179"/>
      <c r="X181" s="430">
        <f t="shared" ca="1" si="55"/>
        <v>43951</v>
      </c>
      <c r="Y181" s="568" t="str">
        <f t="shared" ca="1" si="52"/>
        <v>Thu. May , 2020</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May</v>
      </c>
      <c r="V182" s="184"/>
      <c r="W182" s="179"/>
      <c r="X182" s="430">
        <f t="shared" ca="1" si="55"/>
        <v>43951</v>
      </c>
      <c r="Y182" s="568" t="str">
        <f t="shared" ca="1" si="52"/>
        <v>Thu. May , 2020</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May</v>
      </c>
      <c r="V183" s="184"/>
      <c r="W183" s="179"/>
      <c r="X183" s="430">
        <f t="shared" ca="1" si="55"/>
        <v>43951</v>
      </c>
      <c r="Y183" s="568" t="str">
        <f t="shared" ca="1" si="52"/>
        <v>Thu. May , 2020</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May</v>
      </c>
      <c r="V184" s="184"/>
      <c r="W184" s="179"/>
      <c r="X184" s="430">
        <f t="shared" ca="1" si="55"/>
        <v>43951</v>
      </c>
      <c r="Y184" s="568" t="str">
        <f t="shared" ca="1" si="52"/>
        <v>Thu. May , 2020</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May</v>
      </c>
      <c r="V185" s="184"/>
      <c r="W185" s="179"/>
      <c r="X185" s="430">
        <f t="shared" ca="1" si="55"/>
        <v>43951</v>
      </c>
      <c r="Y185" s="568" t="str">
        <f t="shared" ca="1" si="52"/>
        <v>Thu. May , 2020</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May</v>
      </c>
      <c r="V186" s="184"/>
      <c r="W186" s="179"/>
      <c r="X186" s="430">
        <f t="shared" ca="1" si="55"/>
        <v>43951</v>
      </c>
      <c r="Y186" s="568" t="str">
        <f t="shared" ca="1" si="52"/>
        <v>Thu. May , 2020</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May</v>
      </c>
      <c r="V187" s="184"/>
      <c r="W187" s="179"/>
      <c r="X187" s="430">
        <f t="shared" ca="1" si="55"/>
        <v>43951</v>
      </c>
      <c r="Y187" s="568" t="str">
        <f t="shared" ca="1" si="52"/>
        <v>Thu. May , 2020</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May</v>
      </c>
      <c r="V188" s="184"/>
      <c r="W188" s="179"/>
      <c r="X188" s="430">
        <f t="shared" ca="1" si="55"/>
        <v>43951</v>
      </c>
      <c r="Y188" s="568" t="str">
        <f t="shared" ca="1" si="52"/>
        <v>Thu. May , 2020</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May</v>
      </c>
      <c r="V189" s="184"/>
      <c r="W189" s="179"/>
      <c r="X189" s="430">
        <f t="shared" ca="1" si="55"/>
        <v>43951</v>
      </c>
      <c r="Y189" s="568" t="str">
        <f t="shared" ca="1" si="52"/>
        <v>Thu. May , 2020</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May</v>
      </c>
      <c r="V190" s="184"/>
      <c r="W190" s="179"/>
      <c r="X190" s="430">
        <f t="shared" ca="1" si="55"/>
        <v>43951</v>
      </c>
      <c r="Y190" s="568" t="str">
        <f t="shared" ca="1" si="52"/>
        <v>Thu. May , 2020</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May</v>
      </c>
      <c r="V191" s="184"/>
      <c r="W191" s="179"/>
      <c r="X191" s="430">
        <f t="shared" ca="1" si="55"/>
        <v>43951</v>
      </c>
      <c r="Y191" s="568" t="str">
        <f t="shared" ca="1" si="52"/>
        <v>Thu. May , 2020</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May</v>
      </c>
      <c r="V192" s="184"/>
      <c r="W192" s="179"/>
      <c r="X192" s="430">
        <f t="shared" ca="1" si="55"/>
        <v>43951</v>
      </c>
      <c r="Y192" s="568" t="str">
        <f t="shared" ca="1" si="52"/>
        <v>Thu. May , 2020</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May</v>
      </c>
      <c r="V193" s="184"/>
      <c r="W193" s="179"/>
      <c r="X193" s="430">
        <f t="shared" ca="1" si="55"/>
        <v>43951</v>
      </c>
      <c r="Y193" s="568" t="str">
        <f t="shared" ca="1" si="52"/>
        <v>Thu. May , 2020</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May</v>
      </c>
      <c r="V194" s="184"/>
      <c r="W194" s="179"/>
      <c r="X194" s="430">
        <f t="shared" ca="1" si="55"/>
        <v>43951</v>
      </c>
      <c r="Y194" s="568" t="str">
        <f t="shared" ca="1" si="52"/>
        <v>Thu. May , 2020</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xr:uid="{00000000-0004-0000-0700-000000000000}"/>
    <hyperlink ref="Q3" r:id="rId2" xr:uid="{00000000-0004-0000-07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I27" sqref="I27"/>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C:\Users\atranfagli002\Documentum\Viewed\[pwc-electronic-car-log-2020-02-en_3.xlsx]06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June, 2020</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2020</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2020</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43982</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June, 2020</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June</v>
      </c>
      <c r="V18" s="650" t="str">
        <f ca="1">AE6</f>
        <v>June, 2020</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June</v>
      </c>
      <c r="V19" s="650" t="str">
        <f ca="1">U19&amp;" "&amp;Year_four_digits</f>
        <v>June 2020</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June 1, 2020</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June</v>
      </c>
      <c r="V20" s="179"/>
      <c r="W20" s="179"/>
      <c r="X20" s="430">
        <f ca="1">$AE$8+D20</f>
        <v>43983</v>
      </c>
      <c r="Y20" s="568" t="str">
        <f ca="1">IF(Y14="f",T20&amp;". "&amp;" "&amp;R20&amp;" "&amp;U20&amp;" "&amp;$AE$7,T20&amp;". "&amp;U20&amp;" "&amp;R20&amp;", "&amp;$AE$7)</f>
        <v>Mon. June 1, 2020</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June</v>
      </c>
      <c r="V21" s="184"/>
      <c r="W21" s="179"/>
      <c r="X21" s="430">
        <f ca="1">$AE$8+D21</f>
        <v>43982</v>
      </c>
      <c r="Y21" s="568" t="str">
        <f t="shared" ref="Y21:Y84" ca="1" si="14">IF(Y15="f",T21&amp;". "&amp;" "&amp;R21&amp;" "&amp;U21&amp;" "&amp;$AE$7,T21&amp;". "&amp;U21&amp;" "&amp;R21&amp;", "&amp;$AE$7)</f>
        <v>Sun. June , 2020</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June</v>
      </c>
      <c r="V22" s="184"/>
      <c r="W22" s="179"/>
      <c r="X22" s="430">
        <f t="shared" ref="X22:X85" ca="1" si="17">$AE$8+D22</f>
        <v>43982</v>
      </c>
      <c r="Y22" s="568" t="str">
        <f t="shared" ca="1" si="14"/>
        <v>Sun. June , 2020</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June</v>
      </c>
      <c r="V23" s="184"/>
      <c r="W23" s="179"/>
      <c r="X23" s="430">
        <f t="shared" ca="1" si="17"/>
        <v>43982</v>
      </c>
      <c r="Y23" s="568" t="str">
        <f t="shared" ca="1" si="14"/>
        <v>Sun. June , 2020</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June</v>
      </c>
      <c r="V24" s="184"/>
      <c r="W24" s="179"/>
      <c r="X24" s="430">
        <f t="shared" ca="1" si="17"/>
        <v>43982</v>
      </c>
      <c r="Y24" s="568" t="str">
        <f t="shared" ca="1" si="14"/>
        <v>Sun. June , 2020</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June</v>
      </c>
      <c r="V25" s="184"/>
      <c r="W25" s="179"/>
      <c r="X25" s="430">
        <f t="shared" ca="1" si="17"/>
        <v>43982</v>
      </c>
      <c r="Y25" s="568" t="str">
        <f t="shared" ca="1" si="14"/>
        <v>Sun. June , 2020</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June</v>
      </c>
      <c r="V26" s="184"/>
      <c r="W26" s="179"/>
      <c r="X26" s="430">
        <f t="shared" ca="1" si="17"/>
        <v>43982</v>
      </c>
      <c r="Y26" s="568" t="str">
        <f t="shared" ca="1" si="14"/>
        <v>Sun. June , 2020</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June</v>
      </c>
      <c r="V27" s="184"/>
      <c r="W27" s="179"/>
      <c r="X27" s="430">
        <f t="shared" ca="1" si="17"/>
        <v>43982</v>
      </c>
      <c r="Y27" s="568" t="str">
        <f t="shared" ca="1" si="14"/>
        <v>Sun. June , 2020</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June</v>
      </c>
      <c r="V28" s="184"/>
      <c r="W28" s="179"/>
      <c r="X28" s="430">
        <f t="shared" ca="1" si="17"/>
        <v>43982</v>
      </c>
      <c r="Y28" s="568" t="str">
        <f t="shared" ca="1" si="14"/>
        <v>Sun. June , 2020</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June</v>
      </c>
      <c r="V29" s="184"/>
      <c r="W29" s="179"/>
      <c r="X29" s="430">
        <f t="shared" ca="1" si="17"/>
        <v>43982</v>
      </c>
      <c r="Y29" s="568" t="str">
        <f t="shared" ca="1" si="14"/>
        <v>Sun. June , 2020</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June</v>
      </c>
      <c r="V30" s="184"/>
      <c r="W30" s="179"/>
      <c r="X30" s="430">
        <f t="shared" ca="1" si="17"/>
        <v>43982</v>
      </c>
      <c r="Y30" s="568" t="str">
        <f t="shared" ca="1" si="14"/>
        <v>Sun. June , 2020</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June</v>
      </c>
      <c r="V31" s="184"/>
      <c r="W31" s="179"/>
      <c r="X31" s="430">
        <f t="shared" ca="1" si="17"/>
        <v>43982</v>
      </c>
      <c r="Y31" s="568" t="str">
        <f t="shared" ca="1" si="14"/>
        <v>Sun. June , 2020</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June</v>
      </c>
      <c r="V32" s="184"/>
      <c r="W32" s="179"/>
      <c r="X32" s="430">
        <f t="shared" ca="1" si="17"/>
        <v>43982</v>
      </c>
      <c r="Y32" s="568" t="str">
        <f t="shared" ca="1" si="14"/>
        <v>Sun. June , 2020</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June</v>
      </c>
      <c r="V33" s="184"/>
      <c r="W33" s="179"/>
      <c r="X33" s="430">
        <f t="shared" ca="1" si="17"/>
        <v>43982</v>
      </c>
      <c r="Y33" s="568" t="str">
        <f t="shared" ca="1" si="14"/>
        <v>Sun. June , 2020</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June</v>
      </c>
      <c r="V34" s="184"/>
      <c r="W34" s="179"/>
      <c r="X34" s="430">
        <f t="shared" ca="1" si="17"/>
        <v>43982</v>
      </c>
      <c r="Y34" s="568" t="str">
        <f t="shared" ca="1" si="14"/>
        <v>Sun. June , 2020</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June</v>
      </c>
      <c r="V35" s="184"/>
      <c r="W35" s="179"/>
      <c r="X35" s="430">
        <f t="shared" ca="1" si="17"/>
        <v>43982</v>
      </c>
      <c r="Y35" s="568" t="str">
        <f t="shared" ca="1" si="14"/>
        <v>Sun. June , 2020</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June</v>
      </c>
      <c r="V36" s="184"/>
      <c r="W36" s="179"/>
      <c r="X36" s="430">
        <f t="shared" ca="1" si="17"/>
        <v>43982</v>
      </c>
      <c r="Y36" s="568" t="str">
        <f t="shared" ca="1" si="14"/>
        <v>Sun. June , 2020</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June</v>
      </c>
      <c r="V37" s="184"/>
      <c r="W37" s="179"/>
      <c r="X37" s="430">
        <f t="shared" ca="1" si="17"/>
        <v>43982</v>
      </c>
      <c r="Y37" s="568" t="str">
        <f t="shared" ca="1" si="14"/>
        <v>Sun. June , 2020</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June</v>
      </c>
      <c r="V38" s="184"/>
      <c r="W38" s="179"/>
      <c r="X38" s="430">
        <f t="shared" ca="1" si="17"/>
        <v>43982</v>
      </c>
      <c r="Y38" s="568" t="str">
        <f t="shared" ca="1" si="14"/>
        <v>Sun. June , 2020</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June</v>
      </c>
      <c r="V39" s="184"/>
      <c r="W39" s="179"/>
      <c r="X39" s="430">
        <f t="shared" ca="1" si="17"/>
        <v>43982</v>
      </c>
      <c r="Y39" s="568" t="str">
        <f t="shared" ca="1" si="14"/>
        <v>Sun. June , 2020</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June</v>
      </c>
      <c r="V40" s="184"/>
      <c r="W40" s="179"/>
      <c r="X40" s="430">
        <f t="shared" ca="1" si="17"/>
        <v>43982</v>
      </c>
      <c r="Y40" s="568" t="str">
        <f t="shared" ca="1" si="14"/>
        <v>Sun. June , 2020</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June</v>
      </c>
      <c r="V41" s="184"/>
      <c r="W41" s="179"/>
      <c r="X41" s="430">
        <f t="shared" ca="1" si="17"/>
        <v>43982</v>
      </c>
      <c r="Y41" s="568" t="str">
        <f t="shared" ca="1" si="14"/>
        <v>Sun. June , 2020</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June</v>
      </c>
      <c r="V42" s="184"/>
      <c r="W42" s="179"/>
      <c r="X42" s="430">
        <f t="shared" ca="1" si="17"/>
        <v>43982</v>
      </c>
      <c r="Y42" s="568" t="str">
        <f t="shared" ca="1" si="14"/>
        <v>Sun. June , 2020</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June</v>
      </c>
      <c r="V43" s="184"/>
      <c r="W43" s="179"/>
      <c r="X43" s="430">
        <f t="shared" ca="1" si="17"/>
        <v>43982</v>
      </c>
      <c r="Y43" s="568" t="str">
        <f t="shared" ca="1" si="14"/>
        <v>Sun. June , 2020</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June</v>
      </c>
      <c r="V44" s="184"/>
      <c r="W44" s="179"/>
      <c r="X44" s="430">
        <f t="shared" ca="1" si="17"/>
        <v>43982</v>
      </c>
      <c r="Y44" s="568" t="str">
        <f t="shared" ca="1" si="14"/>
        <v>Sun. June , 2020</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June</v>
      </c>
      <c r="V45" s="184"/>
      <c r="W45" s="179"/>
      <c r="X45" s="430">
        <f t="shared" ca="1" si="17"/>
        <v>43982</v>
      </c>
      <c r="Y45" s="568" t="str">
        <f t="shared" ca="1" si="14"/>
        <v>Sun. June , 2020</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June</v>
      </c>
      <c r="V46" s="184"/>
      <c r="W46" s="179"/>
      <c r="X46" s="430">
        <f t="shared" ca="1" si="17"/>
        <v>43982</v>
      </c>
      <c r="Y46" s="568" t="str">
        <f t="shared" ca="1" si="14"/>
        <v>Sun. June , 2020</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June</v>
      </c>
      <c r="V47" s="184"/>
      <c r="W47" s="179"/>
      <c r="X47" s="430">
        <f t="shared" ca="1" si="17"/>
        <v>43982</v>
      </c>
      <c r="Y47" s="568" t="str">
        <f t="shared" ca="1" si="14"/>
        <v>Sun. June , 2020</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June</v>
      </c>
      <c r="V48" s="184"/>
      <c r="W48" s="179"/>
      <c r="X48" s="430">
        <f t="shared" ca="1" si="17"/>
        <v>43982</v>
      </c>
      <c r="Y48" s="568" t="str">
        <f t="shared" ca="1" si="14"/>
        <v>Sun. June , 2020</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June</v>
      </c>
      <c r="V49" s="184"/>
      <c r="W49" s="179"/>
      <c r="X49" s="430">
        <f t="shared" ca="1" si="17"/>
        <v>43982</v>
      </c>
      <c r="Y49" s="568" t="str">
        <f t="shared" ca="1" si="14"/>
        <v>Sun. June , 2020</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June</v>
      </c>
      <c r="V50" s="184"/>
      <c r="W50" s="179"/>
      <c r="X50" s="430">
        <f t="shared" ca="1" si="17"/>
        <v>43982</v>
      </c>
      <c r="Y50" s="568" t="str">
        <f t="shared" ca="1" si="14"/>
        <v>Sun. June , 2020</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June</v>
      </c>
      <c r="V51" s="184"/>
      <c r="W51" s="179"/>
      <c r="X51" s="430">
        <f t="shared" ca="1" si="17"/>
        <v>43982</v>
      </c>
      <c r="Y51" s="568" t="str">
        <f t="shared" ca="1" si="14"/>
        <v>Sun. June , 2020</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June</v>
      </c>
      <c r="V52" s="184"/>
      <c r="W52" s="179"/>
      <c r="X52" s="430">
        <f t="shared" ca="1" si="17"/>
        <v>43982</v>
      </c>
      <c r="Y52" s="568" t="str">
        <f t="shared" ca="1" si="14"/>
        <v>Sun. June , 2020</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June</v>
      </c>
      <c r="V53" s="184"/>
      <c r="W53" s="179"/>
      <c r="X53" s="430">
        <f t="shared" ca="1" si="17"/>
        <v>43982</v>
      </c>
      <c r="Y53" s="568" t="str">
        <f t="shared" ca="1" si="14"/>
        <v>Sun. June , 2020</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June</v>
      </c>
      <c r="V54" s="184"/>
      <c r="W54" s="179"/>
      <c r="X54" s="430">
        <f t="shared" ca="1" si="17"/>
        <v>43982</v>
      </c>
      <c r="Y54" s="568" t="str">
        <f t="shared" ca="1" si="14"/>
        <v>Sun. June , 2020</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June</v>
      </c>
      <c r="V55" s="184"/>
      <c r="W55" s="179"/>
      <c r="X55" s="430">
        <f t="shared" ca="1" si="17"/>
        <v>43982</v>
      </c>
      <c r="Y55" s="568" t="str">
        <f t="shared" ca="1" si="14"/>
        <v>Sun. June , 2020</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June</v>
      </c>
      <c r="V56" s="184"/>
      <c r="W56" s="179"/>
      <c r="X56" s="430">
        <f t="shared" ca="1" si="17"/>
        <v>43982</v>
      </c>
      <c r="Y56" s="568" t="str">
        <f t="shared" ca="1" si="14"/>
        <v>Sun. June , 2020</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June</v>
      </c>
      <c r="V57" s="184"/>
      <c r="W57" s="179"/>
      <c r="X57" s="430">
        <f t="shared" ca="1" si="17"/>
        <v>43982</v>
      </c>
      <c r="Y57" s="568" t="str">
        <f t="shared" ca="1" si="14"/>
        <v>Sun. June , 2020</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June</v>
      </c>
      <c r="V58" s="184"/>
      <c r="W58" s="179"/>
      <c r="X58" s="430">
        <f t="shared" ca="1" si="17"/>
        <v>43982</v>
      </c>
      <c r="Y58" s="568" t="str">
        <f t="shared" ca="1" si="14"/>
        <v>Sun. June , 2020</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June</v>
      </c>
      <c r="V59" s="184"/>
      <c r="W59" s="179"/>
      <c r="X59" s="430">
        <f t="shared" ca="1" si="17"/>
        <v>43982</v>
      </c>
      <c r="Y59" s="568" t="str">
        <f t="shared" ca="1" si="14"/>
        <v>Sun. June , 2020</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June</v>
      </c>
      <c r="V60" s="184"/>
      <c r="W60" s="179"/>
      <c r="X60" s="430">
        <f t="shared" ca="1" si="17"/>
        <v>43982</v>
      </c>
      <c r="Y60" s="568" t="str">
        <f t="shared" ca="1" si="14"/>
        <v>Sun. June , 2020</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June</v>
      </c>
      <c r="V61" s="184"/>
      <c r="W61" s="179"/>
      <c r="X61" s="430">
        <f t="shared" ca="1" si="17"/>
        <v>43982</v>
      </c>
      <c r="Y61" s="568" t="str">
        <f t="shared" ca="1" si="14"/>
        <v>Sun. June , 2020</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June</v>
      </c>
      <c r="V62" s="184"/>
      <c r="W62" s="179"/>
      <c r="X62" s="430">
        <f t="shared" ca="1" si="17"/>
        <v>43982</v>
      </c>
      <c r="Y62" s="568" t="str">
        <f t="shared" ca="1" si="14"/>
        <v>Sun. June , 2020</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June</v>
      </c>
      <c r="V63" s="184"/>
      <c r="W63" s="179"/>
      <c r="X63" s="430">
        <f t="shared" ca="1" si="17"/>
        <v>43982</v>
      </c>
      <c r="Y63" s="568" t="str">
        <f t="shared" ca="1" si="14"/>
        <v>Sun. June , 2020</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June</v>
      </c>
      <c r="V64" s="184"/>
      <c r="W64" s="179"/>
      <c r="X64" s="430">
        <f t="shared" ca="1" si="17"/>
        <v>43982</v>
      </c>
      <c r="Y64" s="568" t="str">
        <f t="shared" ca="1" si="14"/>
        <v>Sun. June , 2020</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June</v>
      </c>
      <c r="V65" s="184"/>
      <c r="W65" s="179"/>
      <c r="X65" s="430">
        <f t="shared" ca="1" si="17"/>
        <v>43982</v>
      </c>
      <c r="Y65" s="568" t="str">
        <f t="shared" ca="1" si="14"/>
        <v>Sun. June , 2020</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June</v>
      </c>
      <c r="V66" s="184"/>
      <c r="W66" s="179"/>
      <c r="X66" s="430">
        <f t="shared" ca="1" si="17"/>
        <v>43982</v>
      </c>
      <c r="Y66" s="568" t="str">
        <f t="shared" ca="1" si="14"/>
        <v>Sun. June , 2020</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June</v>
      </c>
      <c r="V67" s="184"/>
      <c r="W67" s="179"/>
      <c r="X67" s="430">
        <f t="shared" ca="1" si="17"/>
        <v>43982</v>
      </c>
      <c r="Y67" s="568" t="str">
        <f t="shared" ca="1" si="14"/>
        <v>Sun. June , 2020</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June</v>
      </c>
      <c r="V68" s="184"/>
      <c r="W68" s="179"/>
      <c r="X68" s="430">
        <f t="shared" ca="1" si="17"/>
        <v>43982</v>
      </c>
      <c r="Y68" s="568" t="str">
        <f t="shared" ca="1" si="14"/>
        <v>Sun. June , 2020</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June</v>
      </c>
      <c r="V69" s="184"/>
      <c r="W69" s="179"/>
      <c r="X69" s="430">
        <f t="shared" ca="1" si="17"/>
        <v>43982</v>
      </c>
      <c r="Y69" s="568" t="str">
        <f t="shared" ca="1" si="14"/>
        <v>Sun. June , 2020</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June</v>
      </c>
      <c r="V70" s="184"/>
      <c r="W70" s="179"/>
      <c r="X70" s="430">
        <f t="shared" ca="1" si="17"/>
        <v>43982</v>
      </c>
      <c r="Y70" s="568" t="str">
        <f t="shared" ca="1" si="14"/>
        <v>Sun. June , 2020</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June</v>
      </c>
      <c r="V71" s="184"/>
      <c r="W71" s="179"/>
      <c r="X71" s="430">
        <f t="shared" ca="1" si="17"/>
        <v>43982</v>
      </c>
      <c r="Y71" s="568" t="str">
        <f t="shared" ca="1" si="14"/>
        <v>Sun. June , 2020</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June</v>
      </c>
      <c r="V72" s="184"/>
      <c r="W72" s="179"/>
      <c r="X72" s="430">
        <f t="shared" ca="1" si="17"/>
        <v>43982</v>
      </c>
      <c r="Y72" s="568" t="str">
        <f t="shared" ca="1" si="14"/>
        <v>Sun. June , 2020</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June</v>
      </c>
      <c r="V73" s="184"/>
      <c r="W73" s="179"/>
      <c r="X73" s="430">
        <f t="shared" ca="1" si="17"/>
        <v>43982</v>
      </c>
      <c r="Y73" s="568" t="str">
        <f t="shared" ca="1" si="14"/>
        <v>Sun. June , 2020</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June</v>
      </c>
      <c r="V74" s="184"/>
      <c r="W74" s="179"/>
      <c r="X74" s="430">
        <f t="shared" ca="1" si="17"/>
        <v>43982</v>
      </c>
      <c r="Y74" s="568" t="str">
        <f t="shared" ca="1" si="14"/>
        <v>Sun. June , 2020</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June</v>
      </c>
      <c r="V75" s="184"/>
      <c r="W75" s="179"/>
      <c r="X75" s="430">
        <f t="shared" ca="1" si="17"/>
        <v>43982</v>
      </c>
      <c r="Y75" s="568" t="str">
        <f t="shared" ca="1" si="14"/>
        <v>Sun. June , 2020</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June</v>
      </c>
      <c r="V76" s="184"/>
      <c r="W76" s="179"/>
      <c r="X76" s="430">
        <f t="shared" ca="1" si="17"/>
        <v>43982</v>
      </c>
      <c r="Y76" s="568" t="str">
        <f t="shared" ca="1" si="14"/>
        <v>Sun. June , 2020</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June</v>
      </c>
      <c r="V77" s="184"/>
      <c r="W77" s="179"/>
      <c r="X77" s="430">
        <f t="shared" ca="1" si="17"/>
        <v>43982</v>
      </c>
      <c r="Y77" s="568" t="str">
        <f t="shared" ca="1" si="14"/>
        <v>Sun. June , 2020</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June</v>
      </c>
      <c r="V78" s="184"/>
      <c r="W78" s="179"/>
      <c r="X78" s="430">
        <f t="shared" ca="1" si="17"/>
        <v>43982</v>
      </c>
      <c r="Y78" s="568" t="str">
        <f t="shared" ca="1" si="14"/>
        <v>Sun. June , 2020</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June</v>
      </c>
      <c r="V79" s="184"/>
      <c r="W79" s="179"/>
      <c r="X79" s="430">
        <f t="shared" ca="1" si="17"/>
        <v>43982</v>
      </c>
      <c r="Y79" s="568" t="str">
        <f t="shared" ca="1" si="14"/>
        <v>Sun. June , 2020</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June</v>
      </c>
      <c r="V80" s="184"/>
      <c r="W80" s="179"/>
      <c r="X80" s="430">
        <f t="shared" ca="1" si="17"/>
        <v>43982</v>
      </c>
      <c r="Y80" s="568" t="str">
        <f t="shared" ca="1" si="14"/>
        <v>Sun. June , 2020</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June</v>
      </c>
      <c r="V81" s="184"/>
      <c r="W81" s="179"/>
      <c r="X81" s="430">
        <f t="shared" ca="1" si="17"/>
        <v>43982</v>
      </c>
      <c r="Y81" s="568" t="str">
        <f t="shared" ca="1" si="14"/>
        <v>Sun. June , 2020</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June</v>
      </c>
      <c r="V82" s="184"/>
      <c r="W82" s="179"/>
      <c r="X82" s="430">
        <f t="shared" ca="1" si="17"/>
        <v>43982</v>
      </c>
      <c r="Y82" s="568" t="str">
        <f t="shared" ca="1" si="14"/>
        <v>Sun. June , 2020</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June</v>
      </c>
      <c r="V83" s="184"/>
      <c r="W83" s="179"/>
      <c r="X83" s="430">
        <f t="shared" ca="1" si="17"/>
        <v>43982</v>
      </c>
      <c r="Y83" s="568" t="str">
        <f t="shared" ca="1" si="14"/>
        <v>Sun. June , 2020</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June</v>
      </c>
      <c r="V84" s="184"/>
      <c r="W84" s="179"/>
      <c r="X84" s="430">
        <f t="shared" ca="1" si="17"/>
        <v>43982</v>
      </c>
      <c r="Y84" s="568" t="str">
        <f t="shared" ca="1" si="14"/>
        <v>Sun. June , 2020</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June</v>
      </c>
      <c r="V85" s="184"/>
      <c r="W85" s="179"/>
      <c r="X85" s="430">
        <f t="shared" ca="1" si="17"/>
        <v>43982</v>
      </c>
      <c r="Y85" s="568" t="str">
        <f t="shared" ref="Y85:Y148" ca="1" si="33">IF(Y79="f",T85&amp;". "&amp;" "&amp;R85&amp;" "&amp;U85&amp;" "&amp;$AE$7,T85&amp;". "&amp;U85&amp;" "&amp;R85&amp;", "&amp;$AE$7)</f>
        <v>Sun. June , 2020</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June</v>
      </c>
      <c r="V86" s="184"/>
      <c r="W86" s="179"/>
      <c r="X86" s="430">
        <f t="shared" ref="X86:X149" ca="1" si="36">$AE$8+D86</f>
        <v>43982</v>
      </c>
      <c r="Y86" s="568" t="str">
        <f t="shared" ca="1" si="33"/>
        <v>Sun. June , 2020</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June</v>
      </c>
      <c r="V87" s="184"/>
      <c r="W87" s="179"/>
      <c r="X87" s="430">
        <f t="shared" ca="1" si="36"/>
        <v>43982</v>
      </c>
      <c r="Y87" s="568" t="str">
        <f t="shared" ca="1" si="33"/>
        <v>Sun. June , 2020</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June</v>
      </c>
      <c r="V88" s="184"/>
      <c r="W88" s="179"/>
      <c r="X88" s="430">
        <f t="shared" ca="1" si="36"/>
        <v>43982</v>
      </c>
      <c r="Y88" s="568" t="str">
        <f t="shared" ca="1" si="33"/>
        <v>Sun. June , 2020</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June</v>
      </c>
      <c r="V89" s="184"/>
      <c r="W89" s="179"/>
      <c r="X89" s="430">
        <f t="shared" ca="1" si="36"/>
        <v>43982</v>
      </c>
      <c r="Y89" s="568" t="str">
        <f t="shared" ca="1" si="33"/>
        <v>Sun. June , 2020</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June</v>
      </c>
      <c r="V90" s="184"/>
      <c r="W90" s="179"/>
      <c r="X90" s="430">
        <f t="shared" ca="1" si="36"/>
        <v>43982</v>
      </c>
      <c r="Y90" s="568" t="str">
        <f t="shared" ca="1" si="33"/>
        <v>Sun. June , 2020</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June</v>
      </c>
      <c r="V91" s="184"/>
      <c r="W91" s="179"/>
      <c r="X91" s="430">
        <f t="shared" ca="1" si="36"/>
        <v>43982</v>
      </c>
      <c r="Y91" s="568" t="str">
        <f t="shared" ca="1" si="33"/>
        <v>Sun. June , 2020</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June</v>
      </c>
      <c r="V92" s="184"/>
      <c r="W92" s="179"/>
      <c r="X92" s="430">
        <f t="shared" ca="1" si="36"/>
        <v>43982</v>
      </c>
      <c r="Y92" s="568" t="str">
        <f t="shared" ca="1" si="33"/>
        <v>Sun. June , 2020</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June</v>
      </c>
      <c r="V93" s="184"/>
      <c r="W93" s="179"/>
      <c r="X93" s="430">
        <f t="shared" ca="1" si="36"/>
        <v>43982</v>
      </c>
      <c r="Y93" s="568" t="str">
        <f t="shared" ca="1" si="33"/>
        <v>Sun. June , 2020</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June</v>
      </c>
      <c r="V94" s="184"/>
      <c r="W94" s="179"/>
      <c r="X94" s="430">
        <f t="shared" ca="1" si="36"/>
        <v>43982</v>
      </c>
      <c r="Y94" s="568" t="str">
        <f t="shared" ca="1" si="33"/>
        <v>Sun. June , 2020</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June</v>
      </c>
      <c r="V95" s="184"/>
      <c r="W95" s="179"/>
      <c r="X95" s="430">
        <f t="shared" ca="1" si="36"/>
        <v>43982</v>
      </c>
      <c r="Y95" s="568" t="str">
        <f t="shared" ca="1" si="33"/>
        <v>Sun. June , 2020</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June</v>
      </c>
      <c r="V96" s="184"/>
      <c r="W96" s="179"/>
      <c r="X96" s="430">
        <f t="shared" ca="1" si="36"/>
        <v>43982</v>
      </c>
      <c r="Y96" s="568" t="str">
        <f t="shared" ca="1" si="33"/>
        <v>Sun. June , 2020</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June</v>
      </c>
      <c r="V97" s="184"/>
      <c r="W97" s="179"/>
      <c r="X97" s="430">
        <f t="shared" ca="1" si="36"/>
        <v>43982</v>
      </c>
      <c r="Y97" s="568" t="str">
        <f t="shared" ca="1" si="33"/>
        <v>Sun. June , 2020</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June</v>
      </c>
      <c r="V98" s="184"/>
      <c r="W98" s="179"/>
      <c r="X98" s="430">
        <f t="shared" ca="1" si="36"/>
        <v>43982</v>
      </c>
      <c r="Y98" s="568" t="str">
        <f t="shared" ca="1" si="33"/>
        <v>Sun. June , 2020</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June</v>
      </c>
      <c r="V99" s="184"/>
      <c r="W99" s="179"/>
      <c r="X99" s="430">
        <f t="shared" ca="1" si="36"/>
        <v>43982</v>
      </c>
      <c r="Y99" s="568" t="str">
        <f t="shared" ca="1" si="33"/>
        <v>Sun. June , 2020</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June</v>
      </c>
      <c r="V100" s="184"/>
      <c r="W100" s="179"/>
      <c r="X100" s="430">
        <f t="shared" ca="1" si="36"/>
        <v>43982</v>
      </c>
      <c r="Y100" s="568" t="str">
        <f t="shared" ca="1" si="33"/>
        <v>Sun. June , 2020</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June</v>
      </c>
      <c r="V101" s="184"/>
      <c r="W101" s="179"/>
      <c r="X101" s="430">
        <f t="shared" ca="1" si="36"/>
        <v>43982</v>
      </c>
      <c r="Y101" s="568" t="str">
        <f t="shared" ca="1" si="33"/>
        <v>Sun. June , 2020</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June</v>
      </c>
      <c r="V102" s="184"/>
      <c r="W102" s="179"/>
      <c r="X102" s="430">
        <f t="shared" ca="1" si="36"/>
        <v>43982</v>
      </c>
      <c r="Y102" s="568" t="str">
        <f t="shared" ca="1" si="33"/>
        <v>Sun. June , 2020</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June</v>
      </c>
      <c r="V103" s="184"/>
      <c r="W103" s="179"/>
      <c r="X103" s="430">
        <f t="shared" ca="1" si="36"/>
        <v>43982</v>
      </c>
      <c r="Y103" s="568" t="str">
        <f t="shared" ca="1" si="33"/>
        <v>Sun. June , 2020</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June</v>
      </c>
      <c r="V104" s="184"/>
      <c r="W104" s="179"/>
      <c r="X104" s="430">
        <f t="shared" ca="1" si="36"/>
        <v>43982</v>
      </c>
      <c r="Y104" s="568" t="str">
        <f t="shared" ca="1" si="33"/>
        <v>Sun. June , 2020</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June</v>
      </c>
      <c r="V105" s="184"/>
      <c r="W105" s="179"/>
      <c r="X105" s="430">
        <f t="shared" ca="1" si="36"/>
        <v>43982</v>
      </c>
      <c r="Y105" s="568" t="str">
        <f t="shared" ca="1" si="33"/>
        <v>Sun. June , 2020</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June</v>
      </c>
      <c r="V106" s="184"/>
      <c r="W106" s="179"/>
      <c r="X106" s="430">
        <f t="shared" ca="1" si="36"/>
        <v>43982</v>
      </c>
      <c r="Y106" s="568" t="str">
        <f t="shared" ca="1" si="33"/>
        <v>Sun. June , 2020</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June</v>
      </c>
      <c r="V107" s="184"/>
      <c r="W107" s="179"/>
      <c r="X107" s="430">
        <f t="shared" ca="1" si="36"/>
        <v>43982</v>
      </c>
      <c r="Y107" s="568" t="str">
        <f t="shared" ca="1" si="33"/>
        <v>Sun. June , 2020</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June</v>
      </c>
      <c r="V108" s="184"/>
      <c r="W108" s="179"/>
      <c r="X108" s="430">
        <f t="shared" ca="1" si="36"/>
        <v>43982</v>
      </c>
      <c r="Y108" s="568" t="str">
        <f t="shared" ca="1" si="33"/>
        <v>Sun. June , 2020</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June</v>
      </c>
      <c r="V109" s="184"/>
      <c r="W109" s="179"/>
      <c r="X109" s="430">
        <f t="shared" ca="1" si="36"/>
        <v>43982</v>
      </c>
      <c r="Y109" s="568" t="str">
        <f t="shared" ca="1" si="33"/>
        <v>Sun. June , 2020</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June</v>
      </c>
      <c r="V110" s="184"/>
      <c r="W110" s="179"/>
      <c r="X110" s="430">
        <f t="shared" ca="1" si="36"/>
        <v>43982</v>
      </c>
      <c r="Y110" s="568" t="str">
        <f t="shared" ca="1" si="33"/>
        <v>Sun. June , 2020</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June</v>
      </c>
      <c r="V111" s="184"/>
      <c r="W111" s="179"/>
      <c r="X111" s="430">
        <f t="shared" ca="1" si="36"/>
        <v>43982</v>
      </c>
      <c r="Y111" s="568" t="str">
        <f t="shared" ca="1" si="33"/>
        <v>Sun. June , 2020</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June</v>
      </c>
      <c r="V112" s="184"/>
      <c r="W112" s="179"/>
      <c r="X112" s="430">
        <f t="shared" ca="1" si="36"/>
        <v>43982</v>
      </c>
      <c r="Y112" s="568" t="str">
        <f t="shared" ca="1" si="33"/>
        <v>Sun. June , 2020</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June</v>
      </c>
      <c r="V113" s="184"/>
      <c r="W113" s="179"/>
      <c r="X113" s="430">
        <f t="shared" ca="1" si="36"/>
        <v>43982</v>
      </c>
      <c r="Y113" s="568" t="str">
        <f t="shared" ca="1" si="33"/>
        <v>Sun. June , 2020</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June</v>
      </c>
      <c r="V114" s="184"/>
      <c r="W114" s="179"/>
      <c r="X114" s="430">
        <f t="shared" ca="1" si="36"/>
        <v>43982</v>
      </c>
      <c r="Y114" s="568" t="str">
        <f t="shared" ca="1" si="33"/>
        <v>Sun. June , 2020</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June</v>
      </c>
      <c r="V115" s="184"/>
      <c r="W115" s="179"/>
      <c r="X115" s="430">
        <f t="shared" ca="1" si="36"/>
        <v>43982</v>
      </c>
      <c r="Y115" s="568" t="str">
        <f t="shared" ca="1" si="33"/>
        <v>Sun. June , 2020</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June</v>
      </c>
      <c r="V116" s="184"/>
      <c r="W116" s="179"/>
      <c r="X116" s="430">
        <f t="shared" ca="1" si="36"/>
        <v>43982</v>
      </c>
      <c r="Y116" s="568" t="str">
        <f t="shared" ca="1" si="33"/>
        <v>Sun. June , 2020</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June</v>
      </c>
      <c r="V117" s="184"/>
      <c r="W117" s="179"/>
      <c r="X117" s="430">
        <f t="shared" ca="1" si="36"/>
        <v>43982</v>
      </c>
      <c r="Y117" s="568" t="str">
        <f t="shared" ca="1" si="33"/>
        <v>Sun. June , 2020</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June</v>
      </c>
      <c r="V118" s="184"/>
      <c r="W118" s="179"/>
      <c r="X118" s="430">
        <f t="shared" ca="1" si="36"/>
        <v>43982</v>
      </c>
      <c r="Y118" s="568" t="str">
        <f t="shared" ca="1" si="33"/>
        <v>Sun. June , 2020</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June</v>
      </c>
      <c r="V119" s="184"/>
      <c r="W119" s="179"/>
      <c r="X119" s="430">
        <f t="shared" ca="1" si="36"/>
        <v>43982</v>
      </c>
      <c r="Y119" s="568" t="str">
        <f t="shared" ca="1" si="33"/>
        <v>Sun. June , 2020</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June</v>
      </c>
      <c r="V120" s="184"/>
      <c r="W120" s="179"/>
      <c r="X120" s="430">
        <f t="shared" ca="1" si="36"/>
        <v>43982</v>
      </c>
      <c r="Y120" s="568" t="str">
        <f t="shared" ca="1" si="33"/>
        <v>Sun. June , 2020</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June</v>
      </c>
      <c r="V121" s="184"/>
      <c r="W121" s="179"/>
      <c r="X121" s="430">
        <f t="shared" ca="1" si="36"/>
        <v>43982</v>
      </c>
      <c r="Y121" s="568" t="str">
        <f t="shared" ca="1" si="33"/>
        <v>Sun. June , 2020</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June</v>
      </c>
      <c r="V122" s="184"/>
      <c r="W122" s="179"/>
      <c r="X122" s="430">
        <f t="shared" ca="1" si="36"/>
        <v>43982</v>
      </c>
      <c r="Y122" s="568" t="str">
        <f t="shared" ca="1" si="33"/>
        <v>Sun. June , 2020</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June</v>
      </c>
      <c r="V123" s="184"/>
      <c r="W123" s="179"/>
      <c r="X123" s="430">
        <f t="shared" ca="1" si="36"/>
        <v>43982</v>
      </c>
      <c r="Y123" s="568" t="str">
        <f t="shared" ca="1" si="33"/>
        <v>Sun. June , 2020</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June</v>
      </c>
      <c r="V124" s="184"/>
      <c r="W124" s="179"/>
      <c r="X124" s="430">
        <f t="shared" ca="1" si="36"/>
        <v>43982</v>
      </c>
      <c r="Y124" s="568" t="str">
        <f t="shared" ca="1" si="33"/>
        <v>Sun. June , 2020</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June</v>
      </c>
      <c r="V125" s="184"/>
      <c r="W125" s="179"/>
      <c r="X125" s="430">
        <f t="shared" ca="1" si="36"/>
        <v>43982</v>
      </c>
      <c r="Y125" s="568" t="str">
        <f t="shared" ca="1" si="33"/>
        <v>Sun. June , 2020</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June</v>
      </c>
      <c r="V126" s="184"/>
      <c r="W126" s="179"/>
      <c r="X126" s="430">
        <f t="shared" ca="1" si="36"/>
        <v>43982</v>
      </c>
      <c r="Y126" s="568" t="str">
        <f t="shared" ca="1" si="33"/>
        <v>Sun. June , 2020</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June</v>
      </c>
      <c r="V127" s="184"/>
      <c r="W127" s="179"/>
      <c r="X127" s="430">
        <f t="shared" ca="1" si="36"/>
        <v>43982</v>
      </c>
      <c r="Y127" s="568" t="str">
        <f t="shared" ca="1" si="33"/>
        <v>Sun. June , 2020</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June</v>
      </c>
      <c r="V128" s="184"/>
      <c r="W128" s="179"/>
      <c r="X128" s="430">
        <f t="shared" ca="1" si="36"/>
        <v>43982</v>
      </c>
      <c r="Y128" s="568" t="str">
        <f t="shared" ca="1" si="33"/>
        <v>Sun. June , 2020</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June</v>
      </c>
      <c r="V129" s="184"/>
      <c r="W129" s="179"/>
      <c r="X129" s="430">
        <f t="shared" ca="1" si="36"/>
        <v>43982</v>
      </c>
      <c r="Y129" s="568" t="str">
        <f t="shared" ca="1" si="33"/>
        <v>Sun. June , 2020</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June</v>
      </c>
      <c r="V130" s="184"/>
      <c r="W130" s="179"/>
      <c r="X130" s="430">
        <f t="shared" ca="1" si="36"/>
        <v>43982</v>
      </c>
      <c r="Y130" s="568" t="str">
        <f t="shared" ca="1" si="33"/>
        <v>Sun. June , 2020</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June</v>
      </c>
      <c r="V131" s="184"/>
      <c r="W131" s="179"/>
      <c r="X131" s="430">
        <f t="shared" ca="1" si="36"/>
        <v>43982</v>
      </c>
      <c r="Y131" s="568" t="str">
        <f t="shared" ca="1" si="33"/>
        <v>Sun. June , 2020</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June</v>
      </c>
      <c r="V132" s="184"/>
      <c r="W132" s="179"/>
      <c r="X132" s="430">
        <f t="shared" ca="1" si="36"/>
        <v>43982</v>
      </c>
      <c r="Y132" s="568" t="str">
        <f t="shared" ca="1" si="33"/>
        <v>Sun. June , 2020</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June</v>
      </c>
      <c r="V133" s="184"/>
      <c r="W133" s="179"/>
      <c r="X133" s="430">
        <f t="shared" ca="1" si="36"/>
        <v>43982</v>
      </c>
      <c r="Y133" s="568" t="str">
        <f t="shared" ca="1" si="33"/>
        <v>Sun. June , 2020</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June</v>
      </c>
      <c r="V134" s="184"/>
      <c r="W134" s="179"/>
      <c r="X134" s="430">
        <f t="shared" ca="1" si="36"/>
        <v>43982</v>
      </c>
      <c r="Y134" s="568" t="str">
        <f t="shared" ca="1" si="33"/>
        <v>Sun. June , 2020</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June</v>
      </c>
      <c r="V135" s="184"/>
      <c r="W135" s="179"/>
      <c r="X135" s="430">
        <f t="shared" ca="1" si="36"/>
        <v>43982</v>
      </c>
      <c r="Y135" s="568" t="str">
        <f t="shared" ca="1" si="33"/>
        <v>Sun. June , 2020</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June</v>
      </c>
      <c r="V136" s="184"/>
      <c r="W136" s="179"/>
      <c r="X136" s="430">
        <f t="shared" ca="1" si="36"/>
        <v>43982</v>
      </c>
      <c r="Y136" s="568" t="str">
        <f t="shared" ca="1" si="33"/>
        <v>Sun. June , 2020</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June</v>
      </c>
      <c r="V137" s="184"/>
      <c r="W137" s="179"/>
      <c r="X137" s="430">
        <f t="shared" ca="1" si="36"/>
        <v>43982</v>
      </c>
      <c r="Y137" s="568" t="str">
        <f t="shared" ca="1" si="33"/>
        <v>Sun. June , 2020</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June</v>
      </c>
      <c r="V138" s="184"/>
      <c r="W138" s="179"/>
      <c r="X138" s="430">
        <f t="shared" ca="1" si="36"/>
        <v>43982</v>
      </c>
      <c r="Y138" s="568" t="str">
        <f t="shared" ca="1" si="33"/>
        <v>Sun. June , 2020</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June</v>
      </c>
      <c r="V139" s="184"/>
      <c r="W139" s="179"/>
      <c r="X139" s="430">
        <f t="shared" ca="1" si="36"/>
        <v>43982</v>
      </c>
      <c r="Y139" s="568" t="str">
        <f t="shared" ca="1" si="33"/>
        <v>Sun. June , 2020</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June</v>
      </c>
      <c r="V140" s="184"/>
      <c r="W140" s="179"/>
      <c r="X140" s="430">
        <f t="shared" ca="1" si="36"/>
        <v>43982</v>
      </c>
      <c r="Y140" s="568" t="str">
        <f t="shared" ca="1" si="33"/>
        <v>Sun. June , 2020</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June</v>
      </c>
      <c r="V141" s="184"/>
      <c r="W141" s="179"/>
      <c r="X141" s="430">
        <f t="shared" ca="1" si="36"/>
        <v>43982</v>
      </c>
      <c r="Y141" s="568" t="str">
        <f t="shared" ca="1" si="33"/>
        <v>Sun. June , 2020</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June</v>
      </c>
      <c r="V142" s="184"/>
      <c r="W142" s="179"/>
      <c r="X142" s="430">
        <f t="shared" ca="1" si="36"/>
        <v>43982</v>
      </c>
      <c r="Y142" s="568" t="str">
        <f t="shared" ca="1" si="33"/>
        <v>Sun. June , 2020</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June</v>
      </c>
      <c r="V143" s="184"/>
      <c r="W143" s="179"/>
      <c r="X143" s="430">
        <f t="shared" ca="1" si="36"/>
        <v>43982</v>
      </c>
      <c r="Y143" s="568" t="str">
        <f t="shared" ca="1" si="33"/>
        <v>Sun. June , 2020</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June</v>
      </c>
      <c r="V144" s="184"/>
      <c r="W144" s="179"/>
      <c r="X144" s="430">
        <f t="shared" ca="1" si="36"/>
        <v>43982</v>
      </c>
      <c r="Y144" s="568" t="str">
        <f t="shared" ca="1" si="33"/>
        <v>Sun. June , 2020</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June</v>
      </c>
      <c r="V145" s="184"/>
      <c r="W145" s="179"/>
      <c r="X145" s="430">
        <f t="shared" ca="1" si="36"/>
        <v>43982</v>
      </c>
      <c r="Y145" s="568" t="str">
        <f t="shared" ca="1" si="33"/>
        <v>Sun. June , 2020</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June</v>
      </c>
      <c r="V146" s="184"/>
      <c r="W146" s="179"/>
      <c r="X146" s="430">
        <f t="shared" ca="1" si="36"/>
        <v>43982</v>
      </c>
      <c r="Y146" s="568" t="str">
        <f t="shared" ca="1" si="33"/>
        <v>Sun. June , 2020</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June</v>
      </c>
      <c r="V147" s="184"/>
      <c r="W147" s="179"/>
      <c r="X147" s="430">
        <f t="shared" ca="1" si="36"/>
        <v>43982</v>
      </c>
      <c r="Y147" s="568" t="str">
        <f t="shared" ca="1" si="33"/>
        <v>Sun. June , 2020</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June</v>
      </c>
      <c r="V148" s="184"/>
      <c r="W148" s="179"/>
      <c r="X148" s="430">
        <f t="shared" ca="1" si="36"/>
        <v>43982</v>
      </c>
      <c r="Y148" s="568" t="str">
        <f t="shared" ca="1" si="33"/>
        <v>Sun. June , 2020</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June</v>
      </c>
      <c r="V149" s="184"/>
      <c r="W149" s="179"/>
      <c r="X149" s="430">
        <f t="shared" ca="1" si="36"/>
        <v>43982</v>
      </c>
      <c r="Y149" s="568" t="str">
        <f t="shared" ref="Y149:Y194" ca="1" si="52">IF(Y143="f",T149&amp;". "&amp;" "&amp;R149&amp;" "&amp;U149&amp;" "&amp;$AE$7,T149&amp;". "&amp;U149&amp;" "&amp;R149&amp;", "&amp;$AE$7)</f>
        <v>Sun. June , 2020</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June</v>
      </c>
      <c r="V150" s="184"/>
      <c r="W150" s="179"/>
      <c r="X150" s="430">
        <f t="shared" ref="X150:X194" ca="1" si="55">$AE$8+D150</f>
        <v>43982</v>
      </c>
      <c r="Y150" s="568" t="str">
        <f t="shared" ca="1" si="52"/>
        <v>Sun. June , 2020</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June</v>
      </c>
      <c r="V151" s="184"/>
      <c r="W151" s="179"/>
      <c r="X151" s="430">
        <f t="shared" ca="1" si="55"/>
        <v>43982</v>
      </c>
      <c r="Y151" s="568" t="str">
        <f t="shared" ca="1" si="52"/>
        <v>Sun. June , 2020</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June</v>
      </c>
      <c r="V152" s="184"/>
      <c r="W152" s="179"/>
      <c r="X152" s="430">
        <f t="shared" ca="1" si="55"/>
        <v>43982</v>
      </c>
      <c r="Y152" s="568" t="str">
        <f t="shared" ca="1" si="52"/>
        <v>Sun. June , 2020</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June</v>
      </c>
      <c r="V153" s="184"/>
      <c r="W153" s="179"/>
      <c r="X153" s="430">
        <f t="shared" ca="1" si="55"/>
        <v>43982</v>
      </c>
      <c r="Y153" s="568" t="str">
        <f t="shared" ca="1" si="52"/>
        <v>Sun. June , 2020</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June</v>
      </c>
      <c r="V154" s="184"/>
      <c r="W154" s="179"/>
      <c r="X154" s="430">
        <f t="shared" ca="1" si="55"/>
        <v>43982</v>
      </c>
      <c r="Y154" s="568" t="str">
        <f t="shared" ca="1" si="52"/>
        <v>Sun. June , 2020</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June</v>
      </c>
      <c r="V155" s="184"/>
      <c r="W155" s="179"/>
      <c r="X155" s="430">
        <f t="shared" ca="1" si="55"/>
        <v>43982</v>
      </c>
      <c r="Y155" s="568" t="str">
        <f t="shared" ca="1" si="52"/>
        <v>Sun. June , 2020</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June</v>
      </c>
      <c r="V156" s="184"/>
      <c r="W156" s="179"/>
      <c r="X156" s="430">
        <f t="shared" ca="1" si="55"/>
        <v>43982</v>
      </c>
      <c r="Y156" s="568" t="str">
        <f t="shared" ca="1" si="52"/>
        <v>Sun. June , 2020</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June</v>
      </c>
      <c r="V157" s="184"/>
      <c r="W157" s="179"/>
      <c r="X157" s="430">
        <f t="shared" ca="1" si="55"/>
        <v>43982</v>
      </c>
      <c r="Y157" s="568" t="str">
        <f t="shared" ca="1" si="52"/>
        <v>Sun. June , 2020</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June</v>
      </c>
      <c r="V158" s="184"/>
      <c r="W158" s="179"/>
      <c r="X158" s="430">
        <f t="shared" ca="1" si="55"/>
        <v>43982</v>
      </c>
      <c r="Y158" s="568" t="str">
        <f t="shared" ca="1" si="52"/>
        <v>Sun. June , 2020</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June</v>
      </c>
      <c r="V159" s="184"/>
      <c r="W159" s="179"/>
      <c r="X159" s="430">
        <f t="shared" ca="1" si="55"/>
        <v>43982</v>
      </c>
      <c r="Y159" s="568" t="str">
        <f t="shared" ca="1" si="52"/>
        <v>Sun. June , 2020</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June</v>
      </c>
      <c r="V160" s="184"/>
      <c r="W160" s="179"/>
      <c r="X160" s="430">
        <f t="shared" ca="1" si="55"/>
        <v>43982</v>
      </c>
      <c r="Y160" s="568" t="str">
        <f t="shared" ca="1" si="52"/>
        <v>Sun. June , 2020</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June</v>
      </c>
      <c r="V161" s="184"/>
      <c r="W161" s="179"/>
      <c r="X161" s="430">
        <f t="shared" ca="1" si="55"/>
        <v>43982</v>
      </c>
      <c r="Y161" s="568" t="str">
        <f t="shared" ca="1" si="52"/>
        <v>Sun. June , 2020</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June</v>
      </c>
      <c r="V162" s="184"/>
      <c r="W162" s="179"/>
      <c r="X162" s="430">
        <f t="shared" ca="1" si="55"/>
        <v>43982</v>
      </c>
      <c r="Y162" s="568" t="str">
        <f t="shared" ca="1" si="52"/>
        <v>Sun. June , 2020</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June</v>
      </c>
      <c r="V163" s="184"/>
      <c r="W163" s="179"/>
      <c r="X163" s="430">
        <f t="shared" ca="1" si="55"/>
        <v>43982</v>
      </c>
      <c r="Y163" s="568" t="str">
        <f t="shared" ca="1" si="52"/>
        <v>Sun. June , 2020</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June</v>
      </c>
      <c r="V164" s="184"/>
      <c r="W164" s="179"/>
      <c r="X164" s="430">
        <f t="shared" ca="1" si="55"/>
        <v>43982</v>
      </c>
      <c r="Y164" s="568" t="str">
        <f t="shared" ca="1" si="52"/>
        <v>Sun. June , 2020</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June</v>
      </c>
      <c r="V165" s="184"/>
      <c r="W165" s="179"/>
      <c r="X165" s="430">
        <f t="shared" ca="1" si="55"/>
        <v>43982</v>
      </c>
      <c r="Y165" s="568" t="str">
        <f t="shared" ca="1" si="52"/>
        <v>Sun. June , 2020</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June</v>
      </c>
      <c r="V166" s="184"/>
      <c r="W166" s="179"/>
      <c r="X166" s="430">
        <f t="shared" ca="1" si="55"/>
        <v>43982</v>
      </c>
      <c r="Y166" s="568" t="str">
        <f t="shared" ca="1" si="52"/>
        <v>Sun. June , 2020</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June</v>
      </c>
      <c r="V167" s="184"/>
      <c r="W167" s="179"/>
      <c r="X167" s="430">
        <f t="shared" ca="1" si="55"/>
        <v>43982</v>
      </c>
      <c r="Y167" s="568" t="str">
        <f t="shared" ca="1" si="52"/>
        <v>Sun. June , 2020</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June</v>
      </c>
      <c r="V168" s="184"/>
      <c r="W168" s="179"/>
      <c r="X168" s="430">
        <f t="shared" ca="1" si="55"/>
        <v>43982</v>
      </c>
      <c r="Y168" s="568" t="str">
        <f t="shared" ca="1" si="52"/>
        <v>Sun. June , 2020</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June</v>
      </c>
      <c r="V169" s="184"/>
      <c r="W169" s="179"/>
      <c r="X169" s="430">
        <f t="shared" ca="1" si="55"/>
        <v>43982</v>
      </c>
      <c r="Y169" s="568" t="str">
        <f t="shared" ca="1" si="52"/>
        <v>Sun. June , 2020</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June</v>
      </c>
      <c r="V170" s="184"/>
      <c r="W170" s="179"/>
      <c r="X170" s="430">
        <f t="shared" ca="1" si="55"/>
        <v>43982</v>
      </c>
      <c r="Y170" s="568" t="str">
        <f t="shared" ca="1" si="52"/>
        <v>Sun. June , 2020</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June</v>
      </c>
      <c r="V171" s="184"/>
      <c r="W171" s="179"/>
      <c r="X171" s="430">
        <f t="shared" ca="1" si="55"/>
        <v>43982</v>
      </c>
      <c r="Y171" s="568" t="str">
        <f t="shared" ca="1" si="52"/>
        <v>Sun. June , 2020</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June</v>
      </c>
      <c r="V172" s="184"/>
      <c r="W172" s="179"/>
      <c r="X172" s="430">
        <f t="shared" ca="1" si="55"/>
        <v>43982</v>
      </c>
      <c r="Y172" s="568" t="str">
        <f t="shared" ca="1" si="52"/>
        <v>Sun. June , 2020</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June</v>
      </c>
      <c r="V173" s="184"/>
      <c r="W173" s="179"/>
      <c r="X173" s="430">
        <f t="shared" ca="1" si="55"/>
        <v>43982</v>
      </c>
      <c r="Y173" s="568" t="str">
        <f t="shared" ca="1" si="52"/>
        <v>Sun. June , 2020</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June</v>
      </c>
      <c r="V174" s="184"/>
      <c r="W174" s="179"/>
      <c r="X174" s="430">
        <f t="shared" ca="1" si="55"/>
        <v>43982</v>
      </c>
      <c r="Y174" s="568" t="str">
        <f t="shared" ca="1" si="52"/>
        <v>Sun. June , 2020</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June</v>
      </c>
      <c r="V175" s="184"/>
      <c r="W175" s="179"/>
      <c r="X175" s="430">
        <f t="shared" ca="1" si="55"/>
        <v>43982</v>
      </c>
      <c r="Y175" s="568" t="str">
        <f t="shared" ca="1" si="52"/>
        <v>Sun. June , 2020</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June</v>
      </c>
      <c r="V176" s="184"/>
      <c r="W176" s="179"/>
      <c r="X176" s="430">
        <f t="shared" ca="1" si="55"/>
        <v>43982</v>
      </c>
      <c r="Y176" s="568" t="str">
        <f t="shared" ca="1" si="52"/>
        <v>Sun. June , 2020</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June</v>
      </c>
      <c r="V177" s="184"/>
      <c r="W177" s="179"/>
      <c r="X177" s="430">
        <f t="shared" ca="1" si="55"/>
        <v>43982</v>
      </c>
      <c r="Y177" s="568" t="str">
        <f t="shared" ca="1" si="52"/>
        <v>Sun. June , 2020</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June</v>
      </c>
      <c r="V178" s="184"/>
      <c r="W178" s="179"/>
      <c r="X178" s="430">
        <f t="shared" ca="1" si="55"/>
        <v>43982</v>
      </c>
      <c r="Y178" s="568" t="str">
        <f t="shared" ca="1" si="52"/>
        <v>Sun. June , 2020</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June</v>
      </c>
      <c r="V179" s="184"/>
      <c r="W179" s="179"/>
      <c r="X179" s="430">
        <f t="shared" ca="1" si="55"/>
        <v>43982</v>
      </c>
      <c r="Y179" s="568" t="str">
        <f t="shared" ca="1" si="52"/>
        <v>Sun. June , 2020</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June</v>
      </c>
      <c r="V180" s="184"/>
      <c r="W180" s="179"/>
      <c r="X180" s="430">
        <f t="shared" ca="1" si="55"/>
        <v>43982</v>
      </c>
      <c r="Y180" s="568" t="str">
        <f t="shared" ca="1" si="52"/>
        <v>Sun. June , 2020</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June</v>
      </c>
      <c r="V181" s="184"/>
      <c r="W181" s="179"/>
      <c r="X181" s="430">
        <f t="shared" ca="1" si="55"/>
        <v>43982</v>
      </c>
      <c r="Y181" s="568" t="str">
        <f t="shared" ca="1" si="52"/>
        <v>Sun. June , 2020</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June</v>
      </c>
      <c r="V182" s="184"/>
      <c r="W182" s="179"/>
      <c r="X182" s="430">
        <f t="shared" ca="1" si="55"/>
        <v>43982</v>
      </c>
      <c r="Y182" s="568" t="str">
        <f t="shared" ca="1" si="52"/>
        <v>Sun. June , 2020</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June</v>
      </c>
      <c r="V183" s="184"/>
      <c r="W183" s="179"/>
      <c r="X183" s="430">
        <f t="shared" ca="1" si="55"/>
        <v>43982</v>
      </c>
      <c r="Y183" s="568" t="str">
        <f t="shared" ca="1" si="52"/>
        <v>Sun. June , 2020</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June</v>
      </c>
      <c r="V184" s="184"/>
      <c r="W184" s="179"/>
      <c r="X184" s="430">
        <f t="shared" ca="1" si="55"/>
        <v>43982</v>
      </c>
      <c r="Y184" s="568" t="str">
        <f t="shared" ca="1" si="52"/>
        <v>Sun. June , 2020</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June</v>
      </c>
      <c r="V185" s="184"/>
      <c r="W185" s="179"/>
      <c r="X185" s="430">
        <f t="shared" ca="1" si="55"/>
        <v>43982</v>
      </c>
      <c r="Y185" s="568" t="str">
        <f t="shared" ca="1" si="52"/>
        <v>Sun. June , 2020</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June</v>
      </c>
      <c r="V186" s="184"/>
      <c r="W186" s="179"/>
      <c r="X186" s="430">
        <f t="shared" ca="1" si="55"/>
        <v>43982</v>
      </c>
      <c r="Y186" s="568" t="str">
        <f t="shared" ca="1" si="52"/>
        <v>Sun. June , 2020</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June</v>
      </c>
      <c r="V187" s="184"/>
      <c r="W187" s="179"/>
      <c r="X187" s="430">
        <f t="shared" ca="1" si="55"/>
        <v>43982</v>
      </c>
      <c r="Y187" s="568" t="str">
        <f t="shared" ca="1" si="52"/>
        <v>Sun. June , 2020</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June</v>
      </c>
      <c r="V188" s="184"/>
      <c r="W188" s="179"/>
      <c r="X188" s="430">
        <f t="shared" ca="1" si="55"/>
        <v>43982</v>
      </c>
      <c r="Y188" s="568" t="str">
        <f t="shared" ca="1" si="52"/>
        <v>Sun. June , 2020</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June</v>
      </c>
      <c r="V189" s="184"/>
      <c r="W189" s="179"/>
      <c r="X189" s="430">
        <f t="shared" ca="1" si="55"/>
        <v>43982</v>
      </c>
      <c r="Y189" s="568" t="str">
        <f t="shared" ca="1" si="52"/>
        <v>Sun. June , 2020</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June</v>
      </c>
      <c r="V190" s="184"/>
      <c r="W190" s="179"/>
      <c r="X190" s="430">
        <f t="shared" ca="1" si="55"/>
        <v>43982</v>
      </c>
      <c r="Y190" s="568" t="str">
        <f t="shared" ca="1" si="52"/>
        <v>Sun. June , 2020</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June</v>
      </c>
      <c r="V191" s="184"/>
      <c r="W191" s="179"/>
      <c r="X191" s="430">
        <f t="shared" ca="1" si="55"/>
        <v>43982</v>
      </c>
      <c r="Y191" s="568" t="str">
        <f t="shared" ca="1" si="52"/>
        <v>Sun. June , 2020</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June</v>
      </c>
      <c r="V192" s="184"/>
      <c r="W192" s="179"/>
      <c r="X192" s="430">
        <f t="shared" ca="1" si="55"/>
        <v>43982</v>
      </c>
      <c r="Y192" s="568" t="str">
        <f t="shared" ca="1" si="52"/>
        <v>Sun. June , 2020</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June</v>
      </c>
      <c r="V193" s="184"/>
      <c r="W193" s="179"/>
      <c r="X193" s="430">
        <f t="shared" ca="1" si="55"/>
        <v>43982</v>
      </c>
      <c r="Y193" s="568" t="str">
        <f t="shared" ca="1" si="52"/>
        <v>Sun. June , 2020</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June</v>
      </c>
      <c r="V194" s="184"/>
      <c r="W194" s="179"/>
      <c r="X194" s="430">
        <f t="shared" ca="1" si="55"/>
        <v>43982</v>
      </c>
      <c r="Y194" s="568" t="str">
        <f t="shared" ca="1" si="52"/>
        <v>Sun. June , 2020</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2020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xr:uid="{00000000-0004-0000-0800-000000000000}"/>
    <hyperlink ref="Q3" r:id="rId2" xr:uid="{00000000-0004-0000-08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Alejandra Tranfaglia</cp:lastModifiedBy>
  <cp:lastPrinted>2012-01-19T20:19:44Z</cp:lastPrinted>
  <dcterms:created xsi:type="dcterms:W3CDTF">2009-10-23T21:31:14Z</dcterms:created>
  <dcterms:modified xsi:type="dcterms:W3CDTF">2020-02-21T20:46:50Z</dcterms:modified>
</cp:coreProperties>
</file>