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Objects="placeholders" defaultThemeVersion="124226"/>
  <bookViews>
    <workbookView xWindow="3840" yWindow="30" windowWidth="7515" windowHeight="3585"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45621"/>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K13" i="34" s="1"/>
  <c r="BL10" i="34"/>
  <c r="BM10" i="34"/>
  <c r="BM14" i="34" s="1"/>
  <c r="BN10" i="34"/>
  <c r="BJ38" i="13"/>
  <c r="BF11" i="34"/>
  <c r="BJ11" i="34"/>
  <c r="BK11" i="34"/>
  <c r="BL11" i="34"/>
  <c r="BL14" i="34" s="1"/>
  <c r="BM11" i="34"/>
  <c r="BN11" i="34"/>
  <c r="BN13"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BK14" i="34"/>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c r="AM189" i="34"/>
  <c r="AN189" i="34" s="1"/>
  <c r="AL189" i="34"/>
  <c r="M189" i="34"/>
  <c r="AH189" i="34" s="1"/>
  <c r="AM188" i="34"/>
  <c r="AN188" i="34" s="1"/>
  <c r="AL188" i="34"/>
  <c r="M188" i="34"/>
  <c r="AH188" i="34" s="1"/>
  <c r="AM187" i="34"/>
  <c r="AL187" i="34"/>
  <c r="AN187" i="34"/>
  <c r="M187" i="34"/>
  <c r="AH187" i="34" s="1"/>
  <c r="AM186" i="34"/>
  <c r="AL186" i="34"/>
  <c r="AN186" i="34"/>
  <c r="M186" i="34"/>
  <c r="AH186" i="34"/>
  <c r="AM185" i="34"/>
  <c r="AN185" i="34" s="1"/>
  <c r="AL185" i="34"/>
  <c r="M185" i="34"/>
  <c r="AH185" i="34" s="1"/>
  <c r="AM184" i="34"/>
  <c r="AL184" i="34"/>
  <c r="AN184" i="34"/>
  <c r="M184" i="34"/>
  <c r="AH184" i="34"/>
  <c r="AM183" i="34"/>
  <c r="AL183" i="34"/>
  <c r="AN183" i="34"/>
  <c r="M183" i="34"/>
  <c r="AH183" i="34" s="1"/>
  <c r="AM182" i="34"/>
  <c r="AN182" i="34" s="1"/>
  <c r="AL182" i="34"/>
  <c r="M182" i="34"/>
  <c r="AH182" i="34"/>
  <c r="AM181" i="34"/>
  <c r="AN181" i="34" s="1"/>
  <c r="AL181" i="34"/>
  <c r="M181" i="34"/>
  <c r="AH181" i="34" s="1"/>
  <c r="AM180" i="34"/>
  <c r="AL180" i="34"/>
  <c r="AN180" i="34"/>
  <c r="M180" i="34"/>
  <c r="AH180" i="34"/>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BN174" i="34"/>
  <c r="AM174" i="34"/>
  <c r="AL174" i="34"/>
  <c r="AN174" i="34"/>
  <c r="M174" i="34"/>
  <c r="AH174" i="34" s="1"/>
  <c r="AM173" i="34"/>
  <c r="AN173" i="34" s="1"/>
  <c r="AL173" i="34"/>
  <c r="M173" i="34"/>
  <c r="AH173" i="34" s="1"/>
  <c r="AM172" i="34"/>
  <c r="AN172" i="34" s="1"/>
  <c r="AL172" i="34"/>
  <c r="M172" i="34"/>
  <c r="AH172" i="34"/>
  <c r="AM171" i="34"/>
  <c r="AL171" i="34"/>
  <c r="AN171" i="34"/>
  <c r="M171" i="34"/>
  <c r="AH171" i="34" s="1"/>
  <c r="AM170" i="34"/>
  <c r="AN170" i="34" s="1"/>
  <c r="AL170" i="34"/>
  <c r="M170" i="34"/>
  <c r="AH170" i="34"/>
  <c r="AM169" i="34"/>
  <c r="AN169" i="34" s="1"/>
  <c r="AL169" i="34"/>
  <c r="M169" i="34"/>
  <c r="AH169" i="34" s="1"/>
  <c r="AM168" i="34"/>
  <c r="AN168" i="34" s="1"/>
  <c r="AL168" i="34"/>
  <c r="M168" i="34"/>
  <c r="AH168" i="34" s="1"/>
  <c r="AM167" i="34"/>
  <c r="AN167" i="34" s="1"/>
  <c r="AL167" i="34"/>
  <c r="M167" i="34"/>
  <c r="AH167" i="34" s="1"/>
  <c r="AM166" i="34"/>
  <c r="AN166" i="34" s="1"/>
  <c r="AL166" i="34"/>
  <c r="M166" i="34"/>
  <c r="AH166" i="34"/>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L161" i="34"/>
  <c r="AN161" i="34"/>
  <c r="M161" i="34"/>
  <c r="AH161" i="34" s="1"/>
  <c r="AM160" i="34"/>
  <c r="AN160" i="34" s="1"/>
  <c r="AL160" i="34"/>
  <c r="M160" i="34"/>
  <c r="AH160" i="34" s="1"/>
  <c r="AM159" i="34"/>
  <c r="AN159" i="34" s="1"/>
  <c r="AL159" i="34"/>
  <c r="M159" i="34"/>
  <c r="AH159" i="34" s="1"/>
  <c r="AM158" i="34"/>
  <c r="AN158" i="34" s="1"/>
  <c r="AL158" i="34"/>
  <c r="M158" i="34"/>
  <c r="AH158" i="34"/>
  <c r="AM157" i="34"/>
  <c r="AN157" i="34" s="1"/>
  <c r="AL157" i="34"/>
  <c r="M157" i="34"/>
  <c r="AH157" i="34" s="1"/>
  <c r="AM156" i="34"/>
  <c r="AN156" i="34" s="1"/>
  <c r="AL156" i="34"/>
  <c r="M156" i="34"/>
  <c r="AH156" i="34"/>
  <c r="AM155" i="34"/>
  <c r="AN155" i="34" s="1"/>
  <c r="AL155" i="34"/>
  <c r="M155" i="34"/>
  <c r="AH155" i="34" s="1"/>
  <c r="AM154" i="34"/>
  <c r="AL154" i="34"/>
  <c r="AN154" i="34"/>
  <c r="M154" i="34"/>
  <c r="AH154" i="34"/>
  <c r="AM153" i="34"/>
  <c r="AL153" i="34"/>
  <c r="AN153" i="34"/>
  <c r="M153" i="34"/>
  <c r="AH153" i="34" s="1"/>
  <c r="AM152" i="34"/>
  <c r="AL152" i="34"/>
  <c r="AN152" i="34"/>
  <c r="M152" i="34"/>
  <c r="AH152" i="34"/>
  <c r="AM151" i="34"/>
  <c r="AN151" i="34" s="1"/>
  <c r="AL151" i="34"/>
  <c r="M151" i="34"/>
  <c r="AH151" i="34" s="1"/>
  <c r="AM150" i="34"/>
  <c r="AL150" i="34"/>
  <c r="AN150" i="34"/>
  <c r="M150" i="34"/>
  <c r="AH150" i="34"/>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L145" i="34"/>
  <c r="AN145" i="34"/>
  <c r="M145" i="34"/>
  <c r="AH145" i="34" s="1"/>
  <c r="AM144" i="34"/>
  <c r="AL144" i="34"/>
  <c r="AN144" i="34"/>
  <c r="M144" i="34"/>
  <c r="AH144" i="34" s="1"/>
  <c r="AM143" i="34"/>
  <c r="AN143" i="34" s="1"/>
  <c r="AL143" i="34"/>
  <c r="M143" i="34"/>
  <c r="AH143" i="34" s="1"/>
  <c r="AM142" i="34"/>
  <c r="AL142" i="34"/>
  <c r="AN142" i="34"/>
  <c r="M142" i="34"/>
  <c r="AH142" i="34" s="1"/>
  <c r="AM141" i="34"/>
  <c r="AL141" i="34"/>
  <c r="AN141" i="34"/>
  <c r="M141" i="34"/>
  <c r="AH141" i="34" s="1"/>
  <c r="BN140" i="34"/>
  <c r="AM140" i="34"/>
  <c r="AN140" i="34" s="1"/>
  <c r="AL140" i="34"/>
  <c r="M140" i="34"/>
  <c r="AH140" i="34"/>
  <c r="AM139" i="34"/>
  <c r="AN139" i="34" s="1"/>
  <c r="AL139" i="34"/>
  <c r="M139" i="34"/>
  <c r="AH139" i="34" s="1"/>
  <c r="AM138" i="34"/>
  <c r="AN138" i="34" s="1"/>
  <c r="AL138" i="34"/>
  <c r="M138" i="34"/>
  <c r="AH138" i="34"/>
  <c r="AM137" i="34"/>
  <c r="AN137" i="34" s="1"/>
  <c r="AL137" i="34"/>
  <c r="M137" i="34"/>
  <c r="AH137" i="34" s="1"/>
  <c r="AM136" i="34"/>
  <c r="AN136" i="34" s="1"/>
  <c r="AL136" i="34"/>
  <c r="M136" i="34"/>
  <c r="AH136" i="34"/>
  <c r="AM135" i="34"/>
  <c r="AN135" i="34" s="1"/>
  <c r="AL135" i="34"/>
  <c r="M135" i="34"/>
  <c r="AH135" i="34" s="1"/>
  <c r="AM134" i="34"/>
  <c r="AN134" i="34" s="1"/>
  <c r="AL134" i="34"/>
  <c r="M134" i="34"/>
  <c r="AH134" i="34" s="1"/>
  <c r="AM133" i="34"/>
  <c r="AL133" i="34"/>
  <c r="AN133" i="34"/>
  <c r="M133" i="34"/>
  <c r="AH133" i="34" s="1"/>
  <c r="AM132" i="34"/>
  <c r="AL132" i="34"/>
  <c r="AN132" i="34"/>
  <c r="M132" i="34"/>
  <c r="AH132" i="34"/>
  <c r="AM131" i="34"/>
  <c r="AN131" i="34" s="1"/>
  <c r="AL131" i="34"/>
  <c r="M131" i="34"/>
  <c r="AH131" i="34" s="1"/>
  <c r="AM130" i="34"/>
  <c r="AN130" i="34" s="1"/>
  <c r="AL130" i="34"/>
  <c r="M130" i="34"/>
  <c r="AH130" i="34" s="1"/>
  <c r="BM129" i="34"/>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BM121" i="34"/>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L117" i="34"/>
  <c r="AN117" i="34"/>
  <c r="M117" i="34"/>
  <c r="AH117" i="34" s="1"/>
  <c r="AM116" i="34"/>
  <c r="AL116" i="34"/>
  <c r="AN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c r="AM111" i="34"/>
  <c r="AN111" i="34" s="1"/>
  <c r="AL111" i="34"/>
  <c r="M111" i="34"/>
  <c r="AH111" i="34" s="1"/>
  <c r="AM110" i="34"/>
  <c r="AL110" i="34"/>
  <c r="AN110" i="34"/>
  <c r="M110" i="34"/>
  <c r="AH110" i="34"/>
  <c r="AM109" i="34"/>
  <c r="AL109" i="34"/>
  <c r="AN109" i="34"/>
  <c r="M109" i="34"/>
  <c r="AH109" i="34" s="1"/>
  <c r="AM108" i="34"/>
  <c r="AN108" i="34" s="1"/>
  <c r="AL108" i="34"/>
  <c r="M108" i="34"/>
  <c r="AH108" i="34" s="1"/>
  <c r="AM107" i="34"/>
  <c r="AN107" i="34" s="1"/>
  <c r="AL107" i="34"/>
  <c r="M107" i="34"/>
  <c r="AH107" i="34" s="1"/>
  <c r="AM106" i="34"/>
  <c r="AL106" i="34"/>
  <c r="AN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c r="AM101" i="34"/>
  <c r="AL101" i="34"/>
  <c r="AN101" i="34"/>
  <c r="M101" i="34"/>
  <c r="AH101" i="34" s="1"/>
  <c r="AM100" i="34"/>
  <c r="AL100" i="34"/>
  <c r="AN100" i="34"/>
  <c r="M100" i="34"/>
  <c r="AH100" i="34" s="1"/>
  <c r="AM99" i="34"/>
  <c r="AN99" i="34" s="1"/>
  <c r="AL99" i="34"/>
  <c r="M99" i="34"/>
  <c r="AH99" i="34" s="1"/>
  <c r="AM98" i="34"/>
  <c r="AN98" i="34" s="1"/>
  <c r="AL98" i="34"/>
  <c r="M98" i="34"/>
  <c r="AH98" i="34"/>
  <c r="AM97" i="34"/>
  <c r="AL97" i="34"/>
  <c r="AN97" i="34"/>
  <c r="M97" i="34"/>
  <c r="AH97" i="34" s="1"/>
  <c r="AM96" i="34"/>
  <c r="AN96" i="34" s="1"/>
  <c r="AL96" i="34"/>
  <c r="M96" i="34"/>
  <c r="AH96" i="34" s="1"/>
  <c r="AM95" i="34"/>
  <c r="AN95" i="34" s="1"/>
  <c r="AL95" i="34"/>
  <c r="M95" i="34"/>
  <c r="AH95" i="34" s="1"/>
  <c r="AM94" i="34"/>
  <c r="AN94" i="34" s="1"/>
  <c r="AL94" i="34"/>
  <c r="M94" i="34"/>
  <c r="AH94" i="34"/>
  <c r="AM93" i="34"/>
  <c r="AL93" i="34"/>
  <c r="AN93" i="34"/>
  <c r="M93" i="34"/>
  <c r="AH93" i="34" s="1"/>
  <c r="AM92" i="34"/>
  <c r="AN92" i="34" s="1"/>
  <c r="AL92" i="34"/>
  <c r="M92" i="34"/>
  <c r="AH92" i="34"/>
  <c r="AM91" i="34"/>
  <c r="AN91" i="34" s="1"/>
  <c r="AL91" i="34"/>
  <c r="M91" i="34"/>
  <c r="AH91" i="34" s="1"/>
  <c r="AM90" i="34"/>
  <c r="AL90" i="34"/>
  <c r="AN90" i="34"/>
  <c r="M90" i="34"/>
  <c r="AH90" i="34"/>
  <c r="AM89" i="34"/>
  <c r="AN89" i="34" s="1"/>
  <c r="AL89" i="34"/>
  <c r="M89" i="34"/>
  <c r="AH89" i="34" s="1"/>
  <c r="AM88" i="34"/>
  <c r="AN88" i="34" s="1"/>
  <c r="AL88" i="34"/>
  <c r="M88" i="34"/>
  <c r="AH88" i="34"/>
  <c r="AM87" i="34"/>
  <c r="AN87" i="34" s="1"/>
  <c r="AL87" i="34"/>
  <c r="M87" i="34"/>
  <c r="AH87" i="34" s="1"/>
  <c r="AM86" i="34"/>
  <c r="AN86" i="34" s="1"/>
  <c r="AL86" i="34"/>
  <c r="M86" i="34"/>
  <c r="AH86" i="34"/>
  <c r="AM85" i="34"/>
  <c r="AN85" i="34" s="1"/>
  <c r="AL85" i="34"/>
  <c r="M85" i="34"/>
  <c r="AH85" i="34" s="1"/>
  <c r="AM84" i="34"/>
  <c r="AN84" i="34" s="1"/>
  <c r="AL84" i="34"/>
  <c r="M84" i="34"/>
  <c r="AH84" i="34" s="1"/>
  <c r="AM83" i="34"/>
  <c r="AN83" i="34" s="1"/>
  <c r="AL83" i="34"/>
  <c r="M83" i="34"/>
  <c r="AH83" i="34" s="1"/>
  <c r="AM82" i="34"/>
  <c r="AN82" i="34" s="1"/>
  <c r="AL82" i="34"/>
  <c r="M82" i="34"/>
  <c r="AH82" i="34"/>
  <c r="AM81" i="34"/>
  <c r="AN81" i="34" s="1"/>
  <c r="AL81" i="34"/>
  <c r="M81" i="34"/>
  <c r="AH81" i="34" s="1"/>
  <c r="AM80" i="34"/>
  <c r="AN80" i="34" s="1"/>
  <c r="AL80" i="34"/>
  <c r="M80" i="34"/>
  <c r="AH80" i="34" s="1"/>
  <c r="AM79" i="34"/>
  <c r="AN79" i="34" s="1"/>
  <c r="AL79" i="34"/>
  <c r="M79" i="34"/>
  <c r="AH79" i="34" s="1"/>
  <c r="AM78" i="34"/>
  <c r="AN78" i="34" s="1"/>
  <c r="AL78" i="34"/>
  <c r="M78" i="34"/>
  <c r="AH78" i="34" s="1"/>
  <c r="AM77" i="34"/>
  <c r="AL77" i="34"/>
  <c r="AN77" i="34"/>
  <c r="M77" i="34"/>
  <c r="AH77" i="34" s="1"/>
  <c r="BN76" i="34"/>
  <c r="AM76" i="34"/>
  <c r="AN76" i="34" s="1"/>
  <c r="AL76" i="34"/>
  <c r="M76" i="34"/>
  <c r="AH76" i="34"/>
  <c r="AM75" i="34"/>
  <c r="AN75" i="34" s="1"/>
  <c r="AL75" i="34"/>
  <c r="M75" i="34"/>
  <c r="AH75" i="34" s="1"/>
  <c r="AM74" i="34"/>
  <c r="AL74" i="34"/>
  <c r="AN74" i="34"/>
  <c r="M74" i="34"/>
  <c r="AH74" i="34"/>
  <c r="AM73" i="34"/>
  <c r="AL73" i="34"/>
  <c r="AN73" i="34"/>
  <c r="M73" i="34"/>
  <c r="AH73" i="34" s="1"/>
  <c r="AM72" i="34"/>
  <c r="AN72" i="34" s="1"/>
  <c r="AL72" i="34"/>
  <c r="M72" i="34"/>
  <c r="AH72" i="34"/>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BM65" i="34"/>
  <c r="AM65" i="34"/>
  <c r="AL65" i="34"/>
  <c r="AN65" i="34"/>
  <c r="M65" i="34"/>
  <c r="AH65" i="34" s="1"/>
  <c r="AM64" i="34"/>
  <c r="AN64" i="34" s="1"/>
  <c r="AL64" i="34"/>
  <c r="M64" i="34"/>
  <c r="AH64" i="34"/>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BM57" i="34"/>
  <c r="AM57" i="34"/>
  <c r="AL57" i="34"/>
  <c r="AN57" i="34"/>
  <c r="M57" i="34"/>
  <c r="AH57" i="34" s="1"/>
  <c r="AM56" i="34"/>
  <c r="AL56" i="34"/>
  <c r="AN56" i="34"/>
  <c r="M56" i="34"/>
  <c r="AH56" i="34" s="1"/>
  <c r="AM55" i="34"/>
  <c r="AN55" i="34" s="1"/>
  <c r="AL55" i="34"/>
  <c r="M55" i="34"/>
  <c r="AH55" i="34" s="1"/>
  <c r="AM54" i="34"/>
  <c r="AL54" i="34"/>
  <c r="AN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L49" i="34"/>
  <c r="AN49" i="34"/>
  <c r="M49" i="34"/>
  <c r="AH49" i="34" s="1"/>
  <c r="AM48" i="34"/>
  <c r="AL48" i="34"/>
  <c r="AN48" i="34"/>
  <c r="M48" i="34"/>
  <c r="AH48" i="34"/>
  <c r="AM47" i="34"/>
  <c r="AN47" i="34" s="1"/>
  <c r="AL47" i="34"/>
  <c r="M47" i="34"/>
  <c r="AH47" i="34" s="1"/>
  <c r="AM46" i="34"/>
  <c r="AL46" i="34"/>
  <c r="AN46" i="34"/>
  <c r="M46" i="34"/>
  <c r="AH46" i="34"/>
  <c r="AM45" i="34"/>
  <c r="AN45" i="34" s="1"/>
  <c r="AL45" i="34"/>
  <c r="M45" i="34"/>
  <c r="AH45" i="34" s="1"/>
  <c r="AM44" i="34"/>
  <c r="AN44" i="34" s="1"/>
  <c r="AL44" i="34"/>
  <c r="AK44" i="34"/>
  <c r="M44" i="34"/>
  <c r="AH44" i="34" s="1"/>
  <c r="AM43" i="34"/>
  <c r="AL43" i="34"/>
  <c r="AN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L35" i="34"/>
  <c r="AN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L27" i="34"/>
  <c r="AN27" i="34"/>
  <c r="AK27" i="34"/>
  <c r="M27" i="34"/>
  <c r="AH27" i="34" s="1"/>
  <c r="AM26" i="34"/>
  <c r="AN26" i="34" s="1"/>
  <c r="AL26" i="34"/>
  <c r="AK26" i="34"/>
  <c r="M26" i="34"/>
  <c r="AH26" i="34" s="1"/>
  <c r="AM25" i="34"/>
  <c r="AL25" i="34"/>
  <c r="AN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P20" i="34" s="1"/>
  <c r="AL20" i="34"/>
  <c r="AK20" i="34"/>
  <c r="BL13" i="34"/>
  <c r="BJ13" i="34"/>
  <c r="BN14" i="34"/>
  <c r="AU13" i="34"/>
  <c r="Z13" i="34"/>
  <c r="AU12" i="34"/>
  <c r="BN8" i="34"/>
  <c r="BM8" i="34" s="1"/>
  <c r="BL8" i="34" s="1"/>
  <c r="BK8" i="34" s="1"/>
  <c r="BJ8" i="34" s="1"/>
  <c r="AA6" i="34"/>
  <c r="B6" i="37"/>
  <c r="N3" i="28" s="1"/>
  <c r="B5" i="37"/>
  <c r="AD3" i="33"/>
  <c r="AD4" i="33" s="1"/>
  <c r="Z27" i="13"/>
  <c r="Y27" i="13" s="1"/>
  <c r="AY2" i="13" s="1"/>
  <c r="BF10" i="33"/>
  <c r="BJ10" i="33"/>
  <c r="BK10" i="33"/>
  <c r="BL10" i="33"/>
  <c r="BM10" i="33"/>
  <c r="BN10" i="33"/>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L194" i="33"/>
  <c r="AN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c r="AM186" i="33"/>
  <c r="AN186" i="33" s="1"/>
  <c r="AL186" i="33"/>
  <c r="M186" i="33"/>
  <c r="AH186" i="33" s="1"/>
  <c r="AM185" i="33"/>
  <c r="AL185" i="33"/>
  <c r="AN185" i="33"/>
  <c r="M185" i="33"/>
  <c r="AH185" i="33"/>
  <c r="AM184" i="33"/>
  <c r="AN184" i="33" s="1"/>
  <c r="AL184" i="33"/>
  <c r="M184" i="33"/>
  <c r="AH184" i="33" s="1"/>
  <c r="AM183" i="33"/>
  <c r="AN183" i="33" s="1"/>
  <c r="AL183" i="33"/>
  <c r="M183" i="33"/>
  <c r="AH183" i="33" s="1"/>
  <c r="AM182" i="33"/>
  <c r="AN182" i="33" s="1"/>
  <c r="AL182" i="33"/>
  <c r="M182" i="33"/>
  <c r="AH182" i="33" s="1"/>
  <c r="BM181" i="33"/>
  <c r="AM181" i="33"/>
  <c r="AN181" i="33" s="1"/>
  <c r="AL181" i="33"/>
  <c r="M181" i="33"/>
  <c r="AH181" i="33" s="1"/>
  <c r="BN180" i="33"/>
  <c r="AM180" i="33"/>
  <c r="AL180" i="33"/>
  <c r="AN180" i="33"/>
  <c r="M180" i="33"/>
  <c r="AH180" i="33" s="1"/>
  <c r="AM179" i="33"/>
  <c r="AL179" i="33"/>
  <c r="AN179" i="33"/>
  <c r="M179" i="33"/>
  <c r="AH179" i="33" s="1"/>
  <c r="AM178" i="33"/>
  <c r="AN178" i="33" s="1"/>
  <c r="AL178" i="33"/>
  <c r="M178" i="33"/>
  <c r="AH178" i="33" s="1"/>
  <c r="AM177" i="33"/>
  <c r="AN177" i="33" s="1"/>
  <c r="AL177" i="33"/>
  <c r="M177" i="33"/>
  <c r="AH177" i="33" s="1"/>
  <c r="AM176" i="33"/>
  <c r="AL176" i="33"/>
  <c r="AN176" i="33"/>
  <c r="M176" i="33"/>
  <c r="AH176" i="33" s="1"/>
  <c r="BM175" i="33"/>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L171" i="33"/>
  <c r="AN171" i="33"/>
  <c r="M171" i="33"/>
  <c r="AH171" i="33" s="1"/>
  <c r="AM170" i="33"/>
  <c r="AL170" i="33"/>
  <c r="AN170" i="33"/>
  <c r="M170" i="33"/>
  <c r="AH170" i="33"/>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BM165" i="33"/>
  <c r="AM165" i="33"/>
  <c r="AN165" i="33" s="1"/>
  <c r="AL165" i="33"/>
  <c r="M165" i="33"/>
  <c r="AH165" i="33" s="1"/>
  <c r="BN164" i="33"/>
  <c r="AM164" i="33"/>
  <c r="AL164" i="33"/>
  <c r="AN164" i="33"/>
  <c r="M164" i="33"/>
  <c r="AH164" i="33" s="1"/>
  <c r="AM163" i="33"/>
  <c r="AL163" i="33"/>
  <c r="AN163" i="33"/>
  <c r="M163" i="33"/>
  <c r="AH163" i="33" s="1"/>
  <c r="AM162" i="33"/>
  <c r="AN162" i="33" s="1"/>
  <c r="AL162" i="33"/>
  <c r="M162" i="33"/>
  <c r="AH162" i="33" s="1"/>
  <c r="AM161" i="33"/>
  <c r="AN161" i="33" s="1"/>
  <c r="AL161" i="33"/>
  <c r="M161" i="33"/>
  <c r="AH161" i="33" s="1"/>
  <c r="AM160" i="33"/>
  <c r="AL160" i="33"/>
  <c r="AN160" i="33"/>
  <c r="M160" i="33"/>
  <c r="AH160" i="33" s="1"/>
  <c r="BM159" i="33"/>
  <c r="AM159" i="33"/>
  <c r="AN159" i="33" s="1"/>
  <c r="AL159" i="33"/>
  <c r="M159" i="33"/>
  <c r="AH159" i="33" s="1"/>
  <c r="AM158" i="33"/>
  <c r="AN158" i="33" s="1"/>
  <c r="AL158" i="33"/>
  <c r="M158" i="33"/>
  <c r="AH158" i="33"/>
  <c r="AM157" i="33"/>
  <c r="AN157" i="33" s="1"/>
  <c r="AL157" i="33"/>
  <c r="M157" i="33"/>
  <c r="AH157" i="33" s="1"/>
  <c r="AM156" i="33"/>
  <c r="AN156" i="33" s="1"/>
  <c r="AL156" i="33"/>
  <c r="M156" i="33"/>
  <c r="AH156" i="33" s="1"/>
  <c r="AM155" i="33"/>
  <c r="AL155" i="33"/>
  <c r="AN155" i="33"/>
  <c r="M155" i="33"/>
  <c r="AH155" i="33" s="1"/>
  <c r="AM154" i="33"/>
  <c r="AL154" i="33"/>
  <c r="AN154" i="33"/>
  <c r="M154" i="33"/>
  <c r="AH154" i="33"/>
  <c r="AM153" i="33"/>
  <c r="AN153" i="33" s="1"/>
  <c r="AL153" i="33"/>
  <c r="M153" i="33"/>
  <c r="AH153" i="33" s="1"/>
  <c r="AM152" i="33"/>
  <c r="AN152" i="33" s="1"/>
  <c r="AL152" i="33"/>
  <c r="M152" i="33"/>
  <c r="AH152" i="33" s="1"/>
  <c r="AM151" i="33"/>
  <c r="AL151" i="33"/>
  <c r="AN151" i="33"/>
  <c r="M151" i="33"/>
  <c r="AH151" i="33" s="1"/>
  <c r="AM150" i="33"/>
  <c r="AN150" i="33" s="1"/>
  <c r="AL150" i="33"/>
  <c r="M150" i="33"/>
  <c r="AH150" i="33" s="1"/>
  <c r="BM149" i="33"/>
  <c r="AM149" i="33"/>
  <c r="AN149" i="33" s="1"/>
  <c r="AL149" i="33"/>
  <c r="M149" i="33"/>
  <c r="AH149" i="33" s="1"/>
  <c r="BN148" i="33"/>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L143" i="33"/>
  <c r="AN143" i="33"/>
  <c r="M143" i="33"/>
  <c r="AH143" i="33" s="1"/>
  <c r="AM142" i="33"/>
  <c r="AL142" i="33"/>
  <c r="AN142" i="33"/>
  <c r="M142" i="33"/>
  <c r="AH142" i="33"/>
  <c r="AM141" i="33"/>
  <c r="AN141" i="33" s="1"/>
  <c r="AL141" i="33"/>
  <c r="M141" i="33"/>
  <c r="AH141" i="33" s="1"/>
  <c r="AM140" i="33"/>
  <c r="AN140" i="33" s="1"/>
  <c r="AL140" i="33"/>
  <c r="M140" i="33"/>
  <c r="AH140" i="33" s="1"/>
  <c r="AM139" i="33"/>
  <c r="AL139" i="33"/>
  <c r="AN139" i="33"/>
  <c r="M139" i="33"/>
  <c r="AH139" i="33" s="1"/>
  <c r="AM138" i="33"/>
  <c r="AL138" i="33"/>
  <c r="AN138" i="33"/>
  <c r="M138" i="33"/>
  <c r="AH138" i="33"/>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BM133" i="33"/>
  <c r="AM133" i="33"/>
  <c r="AN133" i="33" s="1"/>
  <c r="AL133" i="33"/>
  <c r="M133" i="33"/>
  <c r="AH133" i="33" s="1"/>
  <c r="BN132" i="33"/>
  <c r="AM132" i="33"/>
  <c r="AL132" i="33"/>
  <c r="AN132" i="33"/>
  <c r="M132" i="33"/>
  <c r="AH132" i="33" s="1"/>
  <c r="AM131" i="33"/>
  <c r="AN131" i="33" s="1"/>
  <c r="AL131" i="33"/>
  <c r="M131" i="33"/>
  <c r="AH131" i="33" s="1"/>
  <c r="AM130" i="33"/>
  <c r="AN130" i="33" s="1"/>
  <c r="AL130" i="33"/>
  <c r="M130" i="33"/>
  <c r="AH130" i="33" s="1"/>
  <c r="AM129" i="33"/>
  <c r="AN129" i="33" s="1"/>
  <c r="AL129" i="33"/>
  <c r="M129" i="33"/>
  <c r="AH129" i="33" s="1"/>
  <c r="AM128" i="33"/>
  <c r="AL128" i="33"/>
  <c r="AN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c r="AM121" i="33"/>
  <c r="AN121" i="33" s="1"/>
  <c r="AL121" i="33"/>
  <c r="M121" i="33"/>
  <c r="AH121" i="33" s="1"/>
  <c r="AM120" i="33"/>
  <c r="AN120" i="33" s="1"/>
  <c r="AL120" i="33"/>
  <c r="M120" i="33"/>
  <c r="AH120" i="33" s="1"/>
  <c r="AM119" i="33"/>
  <c r="AL119" i="33"/>
  <c r="AN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L112" i="33"/>
  <c r="AN112" i="33"/>
  <c r="M112" i="33"/>
  <c r="AH112" i="33" s="1"/>
  <c r="AM111" i="33"/>
  <c r="AN111" i="33" s="1"/>
  <c r="AL111" i="33"/>
  <c r="M111" i="33"/>
  <c r="AH111" i="33" s="1"/>
  <c r="BN110" i="33"/>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L103" i="33"/>
  <c r="AN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c r="AM97" i="33"/>
  <c r="AN97" i="33" s="1"/>
  <c r="AL97" i="33"/>
  <c r="M97" i="33"/>
  <c r="AH97" i="33" s="1"/>
  <c r="AM96" i="33"/>
  <c r="AN96" i="33" s="1"/>
  <c r="AL96" i="33"/>
  <c r="M96" i="33"/>
  <c r="AH96" i="33"/>
  <c r="BM95" i="33"/>
  <c r="AM95" i="33"/>
  <c r="AL95" i="33"/>
  <c r="AN95" i="33"/>
  <c r="M95" i="33"/>
  <c r="AH95" i="33" s="1"/>
  <c r="AM94" i="33"/>
  <c r="AL94" i="33"/>
  <c r="AN94" i="33"/>
  <c r="M94" i="33"/>
  <c r="AH94" i="33" s="1"/>
  <c r="AM93" i="33"/>
  <c r="AN93" i="33" s="1"/>
  <c r="AL93" i="33"/>
  <c r="M93" i="33"/>
  <c r="AH93" i="33" s="1"/>
  <c r="AM92" i="33"/>
  <c r="AN92" i="33" s="1"/>
  <c r="AL92" i="33"/>
  <c r="M92" i="33"/>
  <c r="AH92" i="33" s="1"/>
  <c r="AM91" i="33"/>
  <c r="AL91" i="33"/>
  <c r="AN91" i="33"/>
  <c r="M91" i="33"/>
  <c r="AH91" i="33" s="1"/>
  <c r="AM90" i="33"/>
  <c r="AL90" i="33"/>
  <c r="AN90" i="33"/>
  <c r="M90" i="33"/>
  <c r="AH90" i="33" s="1"/>
  <c r="BM89" i="33"/>
  <c r="AM89" i="33"/>
  <c r="AN89" i="33" s="1"/>
  <c r="AL89" i="33"/>
  <c r="M89" i="33"/>
  <c r="AH89" i="33" s="1"/>
  <c r="BN88" i="33"/>
  <c r="AM88" i="33"/>
  <c r="AN88" i="33" s="1"/>
  <c r="AL88" i="33"/>
  <c r="M88" i="33"/>
  <c r="AH88" i="33"/>
  <c r="AM87" i="33"/>
  <c r="AN87" i="33" s="1"/>
  <c r="AL87" i="33"/>
  <c r="M87" i="33"/>
  <c r="AH87" i="33" s="1"/>
  <c r="AM86" i="33"/>
  <c r="AN86" i="33" s="1"/>
  <c r="AL86" i="33"/>
  <c r="M86" i="33"/>
  <c r="AH86" i="33"/>
  <c r="BM85" i="33"/>
  <c r="AM85" i="33"/>
  <c r="AN85" i="33" s="1"/>
  <c r="AL85" i="33"/>
  <c r="M85" i="33"/>
  <c r="AH85" i="33" s="1"/>
  <c r="BN84" i="33"/>
  <c r="AM84" i="33"/>
  <c r="AL84" i="33"/>
  <c r="AN84" i="33"/>
  <c r="M84" i="33"/>
  <c r="AH84" i="33" s="1"/>
  <c r="AM83" i="33"/>
  <c r="AL83" i="33"/>
  <c r="AN83" i="33"/>
  <c r="M83" i="33"/>
  <c r="AH83" i="33" s="1"/>
  <c r="AM82" i="33"/>
  <c r="AN82" i="33" s="1"/>
  <c r="AL82" i="33"/>
  <c r="M82" i="33"/>
  <c r="AH82" i="33" s="1"/>
  <c r="AM81" i="33"/>
  <c r="AN81" i="33" s="1"/>
  <c r="AL81" i="33"/>
  <c r="M81" i="33"/>
  <c r="AH81" i="33" s="1"/>
  <c r="AM80" i="33"/>
  <c r="AL80" i="33"/>
  <c r="AN80" i="33"/>
  <c r="M80" i="33"/>
  <c r="AH80" i="33" s="1"/>
  <c r="AM79" i="33"/>
  <c r="AN79" i="33" s="1"/>
  <c r="AL79" i="33"/>
  <c r="M79" i="33"/>
  <c r="AH79" i="33" s="1"/>
  <c r="BN78" i="33"/>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L71" i="33"/>
  <c r="AN71" i="33"/>
  <c r="M71" i="33"/>
  <c r="AH71" i="33" s="1"/>
  <c r="AM70" i="33"/>
  <c r="AN70" i="33" s="1"/>
  <c r="AL70" i="33"/>
  <c r="M70" i="33"/>
  <c r="AH70" i="33" s="1"/>
  <c r="AM69" i="33"/>
  <c r="AN69" i="33" s="1"/>
  <c r="AL69" i="33"/>
  <c r="M69" i="33"/>
  <c r="AH69" i="33" s="1"/>
  <c r="AM68" i="33"/>
  <c r="AN68" i="33" s="1"/>
  <c r="AL68" i="33"/>
  <c r="M68" i="33"/>
  <c r="AH68" i="33"/>
  <c r="AM67" i="33"/>
  <c r="AN67" i="33" s="1"/>
  <c r="AL67" i="33"/>
  <c r="M67" i="33"/>
  <c r="AH67" i="33" s="1"/>
  <c r="AM66" i="33"/>
  <c r="AN66" i="33" s="1"/>
  <c r="AL66" i="33"/>
  <c r="M66" i="33"/>
  <c r="AH66" i="33"/>
  <c r="AM65" i="33"/>
  <c r="AN65" i="33" s="1"/>
  <c r="AL65" i="33"/>
  <c r="M65" i="33"/>
  <c r="AH65" i="33" s="1"/>
  <c r="AM64" i="33"/>
  <c r="AN64" i="33" s="1"/>
  <c r="AL64" i="33"/>
  <c r="M64" i="33"/>
  <c r="AH64" i="33"/>
  <c r="BM63" i="33"/>
  <c r="AM63" i="33"/>
  <c r="AL63" i="33"/>
  <c r="AN63" i="33"/>
  <c r="M63" i="33"/>
  <c r="AH63" i="33" s="1"/>
  <c r="AM62" i="33"/>
  <c r="AL62" i="33"/>
  <c r="AN62" i="33"/>
  <c r="M62" i="33"/>
  <c r="AH62" i="33" s="1"/>
  <c r="AM61" i="33"/>
  <c r="AN61" i="33" s="1"/>
  <c r="AL61" i="33"/>
  <c r="M61" i="33"/>
  <c r="AH61" i="33" s="1"/>
  <c r="AM60" i="33"/>
  <c r="AN60" i="33" s="1"/>
  <c r="AL60" i="33"/>
  <c r="M60" i="33"/>
  <c r="AH60" i="33" s="1"/>
  <c r="AM59" i="33"/>
  <c r="AL59" i="33"/>
  <c r="AN59" i="33"/>
  <c r="M59" i="33"/>
  <c r="AH59" i="33" s="1"/>
  <c r="AM58" i="33"/>
  <c r="AL58" i="33"/>
  <c r="AN58" i="33"/>
  <c r="M58" i="33"/>
  <c r="AH58" i="33" s="1"/>
  <c r="BM57" i="33"/>
  <c r="AM57" i="33"/>
  <c r="AN57" i="33" s="1"/>
  <c r="AL57" i="33"/>
  <c r="M57" i="33"/>
  <c r="AH57" i="33" s="1"/>
  <c r="BN56" i="33"/>
  <c r="AM56" i="33"/>
  <c r="AN56" i="33" s="1"/>
  <c r="AL56" i="33"/>
  <c r="M56" i="33"/>
  <c r="AH56" i="33"/>
  <c r="AM55" i="33"/>
  <c r="AN55" i="33" s="1"/>
  <c r="AL55" i="33"/>
  <c r="M55" i="33"/>
  <c r="AH55" i="33" s="1"/>
  <c r="AM54" i="33"/>
  <c r="AN54" i="33" s="1"/>
  <c r="AL54" i="33"/>
  <c r="M54" i="33"/>
  <c r="AH54" i="33"/>
  <c r="BM53" i="33"/>
  <c r="AM53" i="33"/>
  <c r="AN53" i="33" s="1"/>
  <c r="AL53" i="33"/>
  <c r="M53" i="33"/>
  <c r="AH53" i="33" s="1"/>
  <c r="BN52" i="33"/>
  <c r="AM52" i="33"/>
  <c r="AL52" i="33"/>
  <c r="AN52" i="33"/>
  <c r="M52" i="33"/>
  <c r="AH52" i="33" s="1"/>
  <c r="AM51" i="33"/>
  <c r="AL51" i="33"/>
  <c r="AN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BN46" i="33"/>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L41" i="33"/>
  <c r="AN41" i="33"/>
  <c r="AK41" i="33"/>
  <c r="M41" i="33"/>
  <c r="AH41" i="33" s="1"/>
  <c r="AM40" i="33"/>
  <c r="AN40" i="33" s="1"/>
  <c r="AL40" i="33"/>
  <c r="AK40" i="33"/>
  <c r="M40" i="33"/>
  <c r="AH40" i="33" s="1"/>
  <c r="AM39" i="33"/>
  <c r="AN39" i="33" s="1"/>
  <c r="AL39" i="33"/>
  <c r="AK39" i="33"/>
  <c r="M39" i="33"/>
  <c r="AH39" i="33" s="1"/>
  <c r="AM38" i="33"/>
  <c r="AN38" i="33" s="1"/>
  <c r="AL38" i="33"/>
  <c r="AK38" i="33"/>
  <c r="M38" i="33"/>
  <c r="AH38" i="33" s="1"/>
  <c r="BN37" i="33"/>
  <c r="AM37" i="33"/>
  <c r="AL37" i="33"/>
  <c r="AN37" i="33"/>
  <c r="AK37" i="33"/>
  <c r="M37" i="33"/>
  <c r="AH37" i="33" s="1"/>
  <c r="AM36" i="33"/>
  <c r="AN36" i="33" s="1"/>
  <c r="AL36" i="33"/>
  <c r="AK36" i="33"/>
  <c r="M36" i="33"/>
  <c r="AH36" i="33" s="1"/>
  <c r="AM35" i="33"/>
  <c r="AL35" i="33"/>
  <c r="AN35" i="33"/>
  <c r="AK35" i="33"/>
  <c r="M35" i="33"/>
  <c r="AH35" i="33" s="1"/>
  <c r="AM34" i="33"/>
  <c r="AN34" i="33" s="1"/>
  <c r="AL34" i="33"/>
  <c r="AK34" i="33"/>
  <c r="M34" i="33"/>
  <c r="AH34" i="33" s="1"/>
  <c r="BN33" i="33"/>
  <c r="AM33" i="33"/>
  <c r="AN33" i="33" s="1"/>
  <c r="AL33" i="33"/>
  <c r="AK33" i="33"/>
  <c r="M33" i="33"/>
  <c r="AH33" i="33" s="1"/>
  <c r="AM32" i="33"/>
  <c r="AN32" i="33" s="1"/>
  <c r="AL32" i="33"/>
  <c r="AK32" i="33"/>
  <c r="M32" i="33"/>
  <c r="AH32" i="33" s="1"/>
  <c r="AM31" i="33"/>
  <c r="AL31" i="33"/>
  <c r="AN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L25" i="33"/>
  <c r="AN25" i="33"/>
  <c r="AK25" i="33"/>
  <c r="M25" i="33"/>
  <c r="AH25" i="33" s="1"/>
  <c r="AM24" i="33"/>
  <c r="AN24" i="33" s="1"/>
  <c r="AL24" i="33"/>
  <c r="AK24" i="33"/>
  <c r="M24" i="33"/>
  <c r="AH24" i="33" s="1"/>
  <c r="AM23" i="33"/>
  <c r="AN23" i="33" s="1"/>
  <c r="AL23" i="33"/>
  <c r="AK23" i="33"/>
  <c r="M23" i="33"/>
  <c r="AH23" i="33" s="1"/>
  <c r="AM22" i="33"/>
  <c r="AN22" i="33" s="1"/>
  <c r="AL22" i="33"/>
  <c r="AK22" i="33"/>
  <c r="M22" i="33"/>
  <c r="AH22" i="33" s="1"/>
  <c r="BN21" i="33"/>
  <c r="AM21" i="33"/>
  <c r="AL21" i="33"/>
  <c r="AN21" i="33"/>
  <c r="AK21" i="33"/>
  <c r="M21" i="33"/>
  <c r="AH21" i="33" s="1"/>
  <c r="AU11" i="33"/>
  <c r="AM20" i="33"/>
  <c r="AN20" i="33" s="1"/>
  <c r="AL20" i="33"/>
  <c r="AK20" i="33"/>
  <c r="BM13" i="33"/>
  <c r="BK13" i="33"/>
  <c r="AU13" i="33"/>
  <c r="Z13" i="33"/>
  <c r="AU12" i="33"/>
  <c r="BN8" i="33"/>
  <c r="BM8" i="33" s="1"/>
  <c r="BL8" i="33"/>
  <c r="BK8" i="33" s="1"/>
  <c r="BJ8" i="33" s="1"/>
  <c r="AA6" i="33"/>
  <c r="AD3" i="32"/>
  <c r="AD4" i="32" s="1"/>
  <c r="Z28" i="13"/>
  <c r="Y28" i="13" s="1"/>
  <c r="BF10" i="32"/>
  <c r="BJ10" i="32"/>
  <c r="BK10" i="32"/>
  <c r="BL10" i="32"/>
  <c r="BM10" i="32"/>
  <c r="BN10" i="32"/>
  <c r="BF11" i="32"/>
  <c r="BJ11" i="32"/>
  <c r="BK11" i="32"/>
  <c r="BK13" i="32" s="1"/>
  <c r="BL11" i="32"/>
  <c r="BL14" i="32" s="1"/>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BN194" i="32"/>
  <c r="AM194" i="32"/>
  <c r="AN194" i="32" s="1"/>
  <c r="AL194" i="32"/>
  <c r="AK45" i="32"/>
  <c r="AK46" i="32" s="1"/>
  <c r="AK47" i="32"/>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c r="AK188" i="32" s="1"/>
  <c r="AK189" i="32" s="1"/>
  <c r="AK190" i="32" s="1"/>
  <c r="AK191" i="32" s="1"/>
  <c r="AK192" i="32" s="1"/>
  <c r="AK193" i="32" s="1"/>
  <c r="AK194" i="32" s="1"/>
  <c r="M194" i="32"/>
  <c r="AH194" i="32" s="1"/>
  <c r="Y14" i="32"/>
  <c r="AM193" i="32"/>
  <c r="AL193" i="32"/>
  <c r="M193" i="32"/>
  <c r="AH193" i="32"/>
  <c r="AM192" i="32"/>
  <c r="AN192" i="32" s="1"/>
  <c r="AL192" i="32"/>
  <c r="M192" i="32"/>
  <c r="AH192" i="32"/>
  <c r="AM191" i="32"/>
  <c r="AL191" i="32"/>
  <c r="AN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L183" i="32"/>
  <c r="AN183" i="32"/>
  <c r="M183" i="32"/>
  <c r="AH183" i="32"/>
  <c r="AM182" i="32"/>
  <c r="AN182" i="32" s="1"/>
  <c r="AL182" i="32"/>
  <c r="M182" i="32"/>
  <c r="AH182" i="32"/>
  <c r="AM181" i="32"/>
  <c r="AN181" i="32" s="1"/>
  <c r="AL181" i="32"/>
  <c r="M181" i="32"/>
  <c r="AH181" i="32" s="1"/>
  <c r="AM180" i="32"/>
  <c r="AN180" i="32" s="1"/>
  <c r="AL180" i="32"/>
  <c r="M180" i="32"/>
  <c r="AH180" i="32"/>
  <c r="AM179" i="32"/>
  <c r="AN179" i="32" s="1"/>
  <c r="AL179" i="32"/>
  <c r="M179" i="32"/>
  <c r="AH179" i="32" s="1"/>
  <c r="AM178" i="32"/>
  <c r="AN178" i="32" s="1"/>
  <c r="AL178" i="32"/>
  <c r="M178" i="32"/>
  <c r="AH178" i="32"/>
  <c r="AM177" i="32"/>
  <c r="AN177" i="32" s="1"/>
  <c r="AL177" i="32"/>
  <c r="M177" i="32"/>
  <c r="AH177" i="32"/>
  <c r="AM176" i="32"/>
  <c r="AN176" i="32" s="1"/>
  <c r="AL176" i="32"/>
  <c r="M176" i="32"/>
  <c r="AH176" i="32" s="1"/>
  <c r="AM175" i="32"/>
  <c r="AN175" i="32" s="1"/>
  <c r="AL175" i="32"/>
  <c r="M175" i="32"/>
  <c r="AH175" i="32"/>
  <c r="AM174" i="32"/>
  <c r="AN174" i="32" s="1"/>
  <c r="AL174" i="32"/>
  <c r="M174" i="32"/>
  <c r="AH174" i="32"/>
  <c r="AM173" i="32"/>
  <c r="AN173" i="32" s="1"/>
  <c r="AL173" i="32"/>
  <c r="M173" i="32"/>
  <c r="AH173" i="32" s="1"/>
  <c r="AM172" i="32"/>
  <c r="AN172" i="32" s="1"/>
  <c r="AL172" i="32"/>
  <c r="M172" i="32"/>
  <c r="AH172" i="32"/>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L165" i="32"/>
  <c r="AN165" i="32"/>
  <c r="M165" i="32"/>
  <c r="AH165" i="32" s="1"/>
  <c r="AM164" i="32"/>
  <c r="AN164" i="32" s="1"/>
  <c r="AL164" i="32"/>
  <c r="M164" i="32"/>
  <c r="AH164" i="32"/>
  <c r="AM163" i="32"/>
  <c r="AL163" i="32"/>
  <c r="AN163" i="32"/>
  <c r="M163" i="32"/>
  <c r="AH163" i="32" s="1"/>
  <c r="AM162" i="32"/>
  <c r="AN162" i="32" s="1"/>
  <c r="AL162" i="32"/>
  <c r="M162" i="32"/>
  <c r="AH162" i="32"/>
  <c r="AM161" i="32"/>
  <c r="AN161" i="32" s="1"/>
  <c r="AL161" i="32"/>
  <c r="M161" i="32"/>
  <c r="AH161" i="32"/>
  <c r="AM160" i="32"/>
  <c r="AN160" i="32" s="1"/>
  <c r="AL160" i="32"/>
  <c r="M160" i="32"/>
  <c r="AH160" i="32"/>
  <c r="AM159" i="32"/>
  <c r="AL159" i="32"/>
  <c r="AN159" i="32"/>
  <c r="M159" i="32"/>
  <c r="AH159" i="32" s="1"/>
  <c r="AM158" i="32"/>
  <c r="AN158" i="32" s="1"/>
  <c r="AL158" i="32"/>
  <c r="M158" i="32"/>
  <c r="AH158" i="32" s="1"/>
  <c r="AM157" i="32"/>
  <c r="AL157" i="32"/>
  <c r="AN157" i="32"/>
  <c r="M157" i="32"/>
  <c r="AH157" i="32" s="1"/>
  <c r="AM156" i="32"/>
  <c r="AN156" i="32" s="1"/>
  <c r="AL156" i="32"/>
  <c r="M156" i="32"/>
  <c r="AH156" i="32" s="1"/>
  <c r="AM155" i="32"/>
  <c r="AL155" i="32"/>
  <c r="AN155" i="32"/>
  <c r="M155" i="32"/>
  <c r="AH155" i="32" s="1"/>
  <c r="AM154" i="32"/>
  <c r="AN154" i="32" s="1"/>
  <c r="AL154" i="32"/>
  <c r="M154" i="32"/>
  <c r="AH154" i="32" s="1"/>
  <c r="AM153" i="32"/>
  <c r="AN153" i="32" s="1"/>
  <c r="AL153" i="32"/>
  <c r="M153" i="32"/>
  <c r="AH153" i="32" s="1"/>
  <c r="AM152" i="32"/>
  <c r="AN152" i="32" s="1"/>
  <c r="AL152" i="32"/>
  <c r="M152" i="32"/>
  <c r="AH152" i="32" s="1"/>
  <c r="AM151" i="32"/>
  <c r="AL151" i="32"/>
  <c r="AN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c r="AM134" i="32"/>
  <c r="AN134" i="32" s="1"/>
  <c r="AL134" i="32"/>
  <c r="M134" i="32"/>
  <c r="AH134" i="32"/>
  <c r="AM133" i="32"/>
  <c r="AN133" i="32" s="1"/>
  <c r="AL133" i="32"/>
  <c r="M133" i="32"/>
  <c r="AH133" i="32" s="1"/>
  <c r="AM132" i="32"/>
  <c r="AN132" i="32" s="1"/>
  <c r="AL132" i="32"/>
  <c r="M132" i="32"/>
  <c r="AH132" i="32"/>
  <c r="AM131" i="32"/>
  <c r="AN131" i="32" s="1"/>
  <c r="AL131" i="32"/>
  <c r="M131" i="32"/>
  <c r="AH131" i="32" s="1"/>
  <c r="AM130" i="32"/>
  <c r="AN130" i="32" s="1"/>
  <c r="AL130" i="32"/>
  <c r="M130" i="32"/>
  <c r="AH130" i="32"/>
  <c r="AM129" i="32"/>
  <c r="AN129" i="32" s="1"/>
  <c r="AL129" i="32"/>
  <c r="M129" i="32"/>
  <c r="AH129" i="32"/>
  <c r="AM128" i="32"/>
  <c r="AN128" i="32" s="1"/>
  <c r="AL128" i="32"/>
  <c r="M128" i="32"/>
  <c r="AH128" i="32"/>
  <c r="AM127" i="32"/>
  <c r="AN127" i="32" s="1"/>
  <c r="AL127" i="32"/>
  <c r="M127" i="32"/>
  <c r="AH127" i="32"/>
  <c r="AM126" i="32"/>
  <c r="AN126" i="32" s="1"/>
  <c r="AL126" i="32"/>
  <c r="M126" i="32"/>
  <c r="AH126" i="32"/>
  <c r="AM125" i="32"/>
  <c r="AN125" i="32" s="1"/>
  <c r="AL125" i="32"/>
  <c r="M125" i="32"/>
  <c r="AH125" i="32" s="1"/>
  <c r="AM124" i="32"/>
  <c r="AN124" i="32" s="1"/>
  <c r="AL124" i="32"/>
  <c r="M124" i="32"/>
  <c r="AH124" i="32"/>
  <c r="AM123" i="32"/>
  <c r="AN123" i="32" s="1"/>
  <c r="AL123" i="32"/>
  <c r="M123" i="32"/>
  <c r="AH123" i="32" s="1"/>
  <c r="AM122" i="32"/>
  <c r="AN122" i="32" s="1"/>
  <c r="AL122" i="32"/>
  <c r="M122" i="32"/>
  <c r="AH122" i="32"/>
  <c r="AM121" i="32"/>
  <c r="AN121" i="32" s="1"/>
  <c r="AL121" i="32"/>
  <c r="M121" i="32"/>
  <c r="AH121" i="32"/>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BN114" i="32"/>
  <c r="AM114" i="32"/>
  <c r="AL114" i="32"/>
  <c r="AN114" i="32"/>
  <c r="M114" i="32"/>
  <c r="AH114" i="32" s="1"/>
  <c r="AM113" i="32"/>
  <c r="AL113" i="32"/>
  <c r="AN113" i="32"/>
  <c r="M113" i="32"/>
  <c r="AH113" i="32" s="1"/>
  <c r="AM112" i="32"/>
  <c r="AN112" i="32" s="1"/>
  <c r="AL112" i="32"/>
  <c r="M112" i="32"/>
  <c r="AH112" i="32" s="1"/>
  <c r="AM111" i="32"/>
  <c r="AN111" i="32" s="1"/>
  <c r="AL111" i="32"/>
  <c r="M111" i="32"/>
  <c r="AH111" i="32"/>
  <c r="AM110" i="32"/>
  <c r="AN110" i="32" s="1"/>
  <c r="AL110" i="32"/>
  <c r="M110" i="32"/>
  <c r="AH110" i="32"/>
  <c r="AM109" i="32"/>
  <c r="AN109" i="32" s="1"/>
  <c r="AL109" i="32"/>
  <c r="M109" i="32"/>
  <c r="AH109" i="32"/>
  <c r="AM108" i="32"/>
  <c r="AN108" i="32" s="1"/>
  <c r="AL108" i="32"/>
  <c r="M108" i="32"/>
  <c r="AH108" i="32" s="1"/>
  <c r="AM107" i="32"/>
  <c r="AN107" i="32" s="1"/>
  <c r="AL107" i="32"/>
  <c r="M107" i="32"/>
  <c r="AH107" i="32"/>
  <c r="AM106" i="32"/>
  <c r="AL106" i="32"/>
  <c r="AN106" i="32"/>
  <c r="M106" i="32"/>
  <c r="AH106" i="32" s="1"/>
  <c r="AM105" i="32"/>
  <c r="AL105" i="32"/>
  <c r="AN105" i="32"/>
  <c r="M105" i="32"/>
  <c r="AH105" i="32"/>
  <c r="AM104" i="32"/>
  <c r="AN104" i="32" s="1"/>
  <c r="AL104" i="32"/>
  <c r="M104" i="32"/>
  <c r="AH104" i="32" s="1"/>
  <c r="AM103" i="32"/>
  <c r="AL103" i="32"/>
  <c r="AN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c r="AM96" i="32"/>
  <c r="AN96" i="32" s="1"/>
  <c r="AL96" i="32"/>
  <c r="M96" i="32"/>
  <c r="AH96" i="32" s="1"/>
  <c r="AM95" i="32"/>
  <c r="AL95" i="32"/>
  <c r="AN95" i="32"/>
  <c r="M95" i="32"/>
  <c r="AH95" i="32" s="1"/>
  <c r="AM94" i="32"/>
  <c r="AN94" i="32" s="1"/>
  <c r="AL94" i="32"/>
  <c r="M94" i="32"/>
  <c r="AH94" i="32" s="1"/>
  <c r="AM93" i="32"/>
  <c r="AN93" i="32" s="1"/>
  <c r="AL93" i="32"/>
  <c r="M93" i="32"/>
  <c r="AH93" i="32" s="1"/>
  <c r="AM92" i="32"/>
  <c r="AL92" i="32"/>
  <c r="AN92" i="32"/>
  <c r="M92" i="32"/>
  <c r="AH92" i="32" s="1"/>
  <c r="AM91" i="32"/>
  <c r="AN91" i="32" s="1"/>
  <c r="AL91" i="32"/>
  <c r="M91" i="32"/>
  <c r="AH91" i="32" s="1"/>
  <c r="AM90" i="32"/>
  <c r="AL90" i="32"/>
  <c r="AN90" i="32"/>
  <c r="M90" i="32"/>
  <c r="AH90" i="32" s="1"/>
  <c r="AM89" i="32"/>
  <c r="AL89" i="32"/>
  <c r="AN89" i="32"/>
  <c r="M89" i="32"/>
  <c r="AH89" i="32"/>
  <c r="AM88" i="32"/>
  <c r="AN88" i="32" s="1"/>
  <c r="AL88" i="32"/>
  <c r="M88" i="32"/>
  <c r="AH88" i="32" s="1"/>
  <c r="AM87" i="32"/>
  <c r="AN87" i="32" s="1"/>
  <c r="AL87" i="32"/>
  <c r="M87" i="32"/>
  <c r="AH87" i="32"/>
  <c r="AM86" i="32"/>
  <c r="AN86" i="32" s="1"/>
  <c r="AL86" i="32"/>
  <c r="M86" i="32"/>
  <c r="AH86" i="32"/>
  <c r="AM85" i="32"/>
  <c r="AN85" i="32" s="1"/>
  <c r="AL85" i="32"/>
  <c r="M85" i="32"/>
  <c r="AH85" i="32"/>
  <c r="AM84" i="32"/>
  <c r="AN84" i="32" s="1"/>
  <c r="AL84" i="32"/>
  <c r="M84" i="32"/>
  <c r="AH84" i="32" s="1"/>
  <c r="AM83" i="32"/>
  <c r="AL83" i="32"/>
  <c r="M83" i="32"/>
  <c r="AH83" i="32" s="1"/>
  <c r="AM82" i="32"/>
  <c r="AN82" i="32" s="1"/>
  <c r="AL82" i="32"/>
  <c r="M82" i="32"/>
  <c r="AH82" i="32" s="1"/>
  <c r="AM81" i="32"/>
  <c r="AN81" i="32" s="1"/>
  <c r="AL81" i="32"/>
  <c r="M81" i="32"/>
  <c r="AH81" i="32" s="1"/>
  <c r="AM80" i="32"/>
  <c r="AL80" i="32"/>
  <c r="AN80" i="32"/>
  <c r="M80" i="32"/>
  <c r="AH80" i="32" s="1"/>
  <c r="AM79" i="32"/>
  <c r="AN79" i="32" s="1"/>
  <c r="AL79" i="32"/>
  <c r="M79" i="32"/>
  <c r="AH79" i="32" s="1"/>
  <c r="BN78" i="32"/>
  <c r="AM78" i="32"/>
  <c r="AN78" i="32" s="1"/>
  <c r="AL78" i="32"/>
  <c r="M78" i="32"/>
  <c r="AH78" i="32" s="1"/>
  <c r="AM77" i="32"/>
  <c r="AN77" i="32" s="1"/>
  <c r="AL77" i="32"/>
  <c r="M77" i="32"/>
  <c r="AH77" i="32" s="1"/>
  <c r="AM76" i="32"/>
  <c r="AN76" i="32" s="1"/>
  <c r="AL76" i="32"/>
  <c r="M76" i="32"/>
  <c r="AH76" i="32" s="1"/>
  <c r="BM75" i="32"/>
  <c r="AM75" i="32"/>
  <c r="AN75" i="32" s="1"/>
  <c r="AL75" i="32"/>
  <c r="M75" i="32"/>
  <c r="AH75" i="32"/>
  <c r="AM74" i="32"/>
  <c r="AL74" i="32"/>
  <c r="AN74" i="32"/>
  <c r="M74" i="32"/>
  <c r="AH74" i="32" s="1"/>
  <c r="AM73" i="32"/>
  <c r="AN73" i="32" s="1"/>
  <c r="AL73" i="32"/>
  <c r="M73" i="32"/>
  <c r="AH73" i="32" s="1"/>
  <c r="AM72" i="32"/>
  <c r="AN72" i="32" s="1"/>
  <c r="AL72" i="32"/>
  <c r="M72" i="32"/>
  <c r="AH72" i="32" s="1"/>
  <c r="AM71" i="32"/>
  <c r="AN71" i="32" s="1"/>
  <c r="AL71" i="32"/>
  <c r="M71" i="32"/>
  <c r="AH71" i="32" s="1"/>
  <c r="BN70" i="32"/>
  <c r="AM70" i="32"/>
  <c r="AL70" i="32"/>
  <c r="AN70" i="32"/>
  <c r="M70" i="32"/>
  <c r="AH70" i="32" s="1"/>
  <c r="AM69" i="32"/>
  <c r="AN69" i="32" s="1"/>
  <c r="AL69" i="32"/>
  <c r="M69" i="32"/>
  <c r="AH69" i="32" s="1"/>
  <c r="AM68" i="32"/>
  <c r="AL68" i="32"/>
  <c r="AN68" i="32"/>
  <c r="M68" i="32"/>
  <c r="AH68" i="32" s="1"/>
  <c r="BM67" i="32"/>
  <c r="AM67" i="32"/>
  <c r="AN67" i="32" s="1"/>
  <c r="AL67" i="32"/>
  <c r="M67" i="32"/>
  <c r="AH67" i="32"/>
  <c r="AM66" i="32"/>
  <c r="AN66" i="32" s="1"/>
  <c r="AL66" i="32"/>
  <c r="M66" i="32"/>
  <c r="AH66" i="32" s="1"/>
  <c r="AM65" i="32"/>
  <c r="AN65" i="32" s="1"/>
  <c r="AL65" i="32"/>
  <c r="M65" i="32"/>
  <c r="AH65" i="32" s="1"/>
  <c r="AM64" i="32"/>
  <c r="AL64" i="32"/>
  <c r="AN64" i="32"/>
  <c r="M64" i="32"/>
  <c r="AH64" i="32" s="1"/>
  <c r="AM63" i="32"/>
  <c r="AN63" i="32" s="1"/>
  <c r="AL63" i="32"/>
  <c r="M63" i="32"/>
  <c r="AH63" i="32" s="1"/>
  <c r="BN62" i="32"/>
  <c r="AM62" i="32"/>
  <c r="AN62" i="32" s="1"/>
  <c r="AL62" i="32"/>
  <c r="M62" i="32"/>
  <c r="AH62" i="32" s="1"/>
  <c r="AM61" i="32"/>
  <c r="AN61" i="32" s="1"/>
  <c r="AL61" i="32"/>
  <c r="M61" i="32"/>
  <c r="AH61" i="32" s="1"/>
  <c r="AM60" i="32"/>
  <c r="AL60" i="32"/>
  <c r="AN60" i="32"/>
  <c r="M60" i="32"/>
  <c r="AH60" i="32" s="1"/>
  <c r="BM59" i="32"/>
  <c r="AM59" i="32"/>
  <c r="AN59" i="32" s="1"/>
  <c r="AL59" i="32"/>
  <c r="M59" i="32"/>
  <c r="AH59" i="32"/>
  <c r="AM58" i="32"/>
  <c r="AL58" i="32"/>
  <c r="AN58" i="32"/>
  <c r="M58" i="32"/>
  <c r="AH58" i="32" s="1"/>
  <c r="AM57" i="32"/>
  <c r="AN57" i="32" s="1"/>
  <c r="AL57" i="32"/>
  <c r="M57" i="32"/>
  <c r="AH57" i="32" s="1"/>
  <c r="AM56" i="32"/>
  <c r="AN56" i="32" s="1"/>
  <c r="AL56" i="32"/>
  <c r="M56" i="32"/>
  <c r="AH56" i="32" s="1"/>
  <c r="AM55" i="32"/>
  <c r="AN55" i="32" s="1"/>
  <c r="AL55" i="32"/>
  <c r="M55" i="32"/>
  <c r="AH55" i="32" s="1"/>
  <c r="BN54" i="32"/>
  <c r="AM54" i="32"/>
  <c r="AL54" i="32"/>
  <c r="AN54" i="32"/>
  <c r="M54" i="32"/>
  <c r="AH54" i="32" s="1"/>
  <c r="AM53" i="32"/>
  <c r="AN53" i="32" s="1"/>
  <c r="AL53" i="32"/>
  <c r="M53" i="32"/>
  <c r="AH53" i="32" s="1"/>
  <c r="AM52" i="32"/>
  <c r="AN52" i="32" s="1"/>
  <c r="AL52" i="32"/>
  <c r="M52" i="32"/>
  <c r="AH52" i="32" s="1"/>
  <c r="BM51" i="32"/>
  <c r="AM51" i="32"/>
  <c r="AN51" i="32" s="1"/>
  <c r="AL51" i="32"/>
  <c r="M51" i="32"/>
  <c r="AH51" i="32"/>
  <c r="AM50" i="32"/>
  <c r="AN50" i="32" s="1"/>
  <c r="AL50" i="32"/>
  <c r="M50" i="32"/>
  <c r="AH50" i="32" s="1"/>
  <c r="AM49" i="32"/>
  <c r="AN49" i="32" s="1"/>
  <c r="AL49" i="32"/>
  <c r="M49" i="32"/>
  <c r="AH49" i="32" s="1"/>
  <c r="AM48" i="32"/>
  <c r="AL48" i="32"/>
  <c r="AN48" i="32"/>
  <c r="M48" i="32"/>
  <c r="AH48" i="32" s="1"/>
  <c r="AM47" i="32"/>
  <c r="AN47" i="32" s="1"/>
  <c r="AL47" i="32"/>
  <c r="M47" i="32"/>
  <c r="AH47" i="32" s="1"/>
  <c r="BN46" i="32"/>
  <c r="AM46" i="32"/>
  <c r="AN46" i="32" s="1"/>
  <c r="AL46" i="32"/>
  <c r="M46" i="32"/>
  <c r="AH46" i="32" s="1"/>
  <c r="AM45" i="32"/>
  <c r="AN45" i="32" s="1"/>
  <c r="AL45" i="32"/>
  <c r="M45" i="32"/>
  <c r="AH45" i="32" s="1"/>
  <c r="AM44" i="32"/>
  <c r="AL44" i="32"/>
  <c r="AN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BN38" i="32"/>
  <c r="AM38" i="32"/>
  <c r="AN38" i="32" s="1"/>
  <c r="AL38" i="32"/>
  <c r="AK38" i="32"/>
  <c r="M38" i="32"/>
  <c r="AH38" i="32" s="1"/>
  <c r="AM37" i="32"/>
  <c r="AN37" i="32" s="1"/>
  <c r="AL37" i="32"/>
  <c r="AK37" i="32"/>
  <c r="M37" i="32"/>
  <c r="AH37" i="32"/>
  <c r="AM36" i="32"/>
  <c r="AL36" i="32"/>
  <c r="AN36" i="32"/>
  <c r="AK36" i="32"/>
  <c r="M36" i="32"/>
  <c r="AH36" i="32" s="1"/>
  <c r="BN35" i="32"/>
  <c r="AM35" i="32"/>
  <c r="AN35" i="32" s="1"/>
  <c r="AL35" i="32"/>
  <c r="AK35" i="32"/>
  <c r="M35" i="32"/>
  <c r="AH35" i="32" s="1"/>
  <c r="AM34" i="32"/>
  <c r="AN34" i="32" s="1"/>
  <c r="AL34" i="32"/>
  <c r="AK34" i="32"/>
  <c r="M34" i="32"/>
  <c r="AH34" i="32" s="1"/>
  <c r="AM33" i="32"/>
  <c r="AN33" i="32" s="1"/>
  <c r="AL33" i="32"/>
  <c r="AK33" i="32"/>
  <c r="M33" i="32"/>
  <c r="AH33" i="32" s="1"/>
  <c r="AM32" i="32"/>
  <c r="AL32" i="32"/>
  <c r="AN32" i="32"/>
  <c r="AK32" i="32"/>
  <c r="M32" i="32"/>
  <c r="AH32" i="32"/>
  <c r="AM31" i="32"/>
  <c r="AL31" i="32"/>
  <c r="AN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c r="AM25" i="32"/>
  <c r="AN25" i="32" s="1"/>
  <c r="AL25" i="32"/>
  <c r="AK25" i="32"/>
  <c r="M25" i="32"/>
  <c r="AH25" i="32" s="1"/>
  <c r="BN24" i="32"/>
  <c r="AM24" i="32"/>
  <c r="AL24" i="32"/>
  <c r="AN24" i="32"/>
  <c r="AK24" i="32"/>
  <c r="M24" i="32"/>
  <c r="AH24" i="32"/>
  <c r="AM23" i="32"/>
  <c r="AN23" i="32" s="1"/>
  <c r="AL23" i="32"/>
  <c r="AK23" i="32"/>
  <c r="M23" i="32"/>
  <c r="AH23" i="32" s="1"/>
  <c r="AM22" i="32"/>
  <c r="AN22" i="32" s="1"/>
  <c r="AL22" i="32"/>
  <c r="AK22" i="32"/>
  <c r="M22" i="32"/>
  <c r="AH22" i="32" s="1"/>
  <c r="AM21" i="32"/>
  <c r="AL21" i="32"/>
  <c r="AN21" i="32"/>
  <c r="AK21" i="32"/>
  <c r="M21" i="32"/>
  <c r="AH21" i="32" s="1"/>
  <c r="BN20" i="32"/>
  <c r="AU11" i="32"/>
  <c r="AM20" i="32"/>
  <c r="AN20" i="32" s="1"/>
  <c r="AP20" i="32" s="1"/>
  <c r="AL20" i="32"/>
  <c r="AK20" i="32"/>
  <c r="AH20" i="32"/>
  <c r="BM13" i="32"/>
  <c r="BN15" i="32"/>
  <c r="AU13" i="32"/>
  <c r="Z13" i="32"/>
  <c r="AU12" i="32"/>
  <c r="BN8" i="32"/>
  <c r="AA6" i="32"/>
  <c r="AD3" i="31"/>
  <c r="AD4" i="31" s="1"/>
  <c r="Z29" i="13"/>
  <c r="Y29" i="13" s="1"/>
  <c r="BF10" i="31"/>
  <c r="BJ10" i="31"/>
  <c r="BK10" i="31"/>
  <c r="BL10" i="31"/>
  <c r="BM10" i="31"/>
  <c r="BN10" i="31"/>
  <c r="BF11" i="31"/>
  <c r="BN15" i="31" s="1"/>
  <c r="BJ11" i="31"/>
  <c r="BK11" i="31"/>
  <c r="BL11" i="31"/>
  <c r="BO11" i="31"/>
  <c r="BM11" i="31"/>
  <c r="BN11" i="31"/>
  <c r="BN14" i="31" s="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BL14" i="31"/>
  <c r="AM194" i="31"/>
  <c r="AN194" i="31" s="1"/>
  <c r="AL194" i="31"/>
  <c r="AK45" i="31"/>
  <c r="AK46" i="31"/>
  <c r="AK47" i="31" s="1"/>
  <c r="AK48" i="31" s="1"/>
  <c r="AK49" i="31" s="1"/>
  <c r="AK50" i="31" s="1"/>
  <c r="AK51" i="31" s="1"/>
  <c r="AK52" i="31" s="1"/>
  <c r="AK53" i="31" s="1"/>
  <c r="AK54" i="31" s="1"/>
  <c r="AK55" i="31" s="1"/>
  <c r="AK56" i="31" s="1"/>
  <c r="AK57" i="31" s="1"/>
  <c r="AK58" i="31" s="1"/>
  <c r="AK59" i="3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c r="AM192" i="31"/>
  <c r="AN192" i="31" s="1"/>
  <c r="AL192" i="31"/>
  <c r="M192" i="31"/>
  <c r="AH192" i="31"/>
  <c r="AM191" i="31"/>
  <c r="AL191" i="31"/>
  <c r="AN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L186" i="31"/>
  <c r="AN186" i="31"/>
  <c r="M186" i="31"/>
  <c r="AH186" i="31" s="1"/>
  <c r="AM185" i="31"/>
  <c r="AL185" i="31"/>
  <c r="AN185" i="31"/>
  <c r="M185" i="31"/>
  <c r="AH185" i="31"/>
  <c r="AM184" i="31"/>
  <c r="AN184" i="31" s="1"/>
  <c r="AL184" i="31"/>
  <c r="M184" i="31"/>
  <c r="AH184" i="31" s="1"/>
  <c r="AM183" i="31"/>
  <c r="AL183" i="31"/>
  <c r="AN183" i="31"/>
  <c r="M183" i="31"/>
  <c r="AH183" i="31" s="1"/>
  <c r="AM182" i="31"/>
  <c r="AN182" i="31" s="1"/>
  <c r="AL182" i="31"/>
  <c r="M182" i="31"/>
  <c r="AH182" i="31" s="1"/>
  <c r="AM181" i="31"/>
  <c r="AL181" i="31"/>
  <c r="AN181" i="31"/>
  <c r="M181" i="31"/>
  <c r="AH181" i="31" s="1"/>
  <c r="AM180" i="31"/>
  <c r="AL180" i="31"/>
  <c r="AN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L175" i="31"/>
  <c r="AN175" i="31"/>
  <c r="M175" i="31"/>
  <c r="AH175" i="31" s="1"/>
  <c r="AM174" i="31"/>
  <c r="AN174" i="31" s="1"/>
  <c r="AL174" i="31"/>
  <c r="M174" i="31"/>
  <c r="AH174" i="31" s="1"/>
  <c r="AM173" i="31"/>
  <c r="AN173" i="31" s="1"/>
  <c r="AL173" i="31"/>
  <c r="M173" i="31"/>
  <c r="AH173" i="31"/>
  <c r="AM172" i="31"/>
  <c r="AL172" i="31"/>
  <c r="AN172" i="31"/>
  <c r="M172" i="31"/>
  <c r="AH172" i="31" s="1"/>
  <c r="AM171" i="31"/>
  <c r="AN171" i="31" s="1"/>
  <c r="AL171" i="31"/>
  <c r="M171" i="31"/>
  <c r="AH171" i="31" s="1"/>
  <c r="AM170" i="31"/>
  <c r="AN170" i="31" s="1"/>
  <c r="AL170" i="31"/>
  <c r="M170" i="31"/>
  <c r="AH170" i="31" s="1"/>
  <c r="AM169" i="31"/>
  <c r="AN169" i="31" s="1"/>
  <c r="AL169" i="31"/>
  <c r="M169" i="31"/>
  <c r="AH169" i="31"/>
  <c r="AM168" i="31"/>
  <c r="AN168" i="31" s="1"/>
  <c r="AL168" i="31"/>
  <c r="M168" i="31"/>
  <c r="AH168" i="31" s="1"/>
  <c r="AM167" i="31"/>
  <c r="AN167" i="31" s="1"/>
  <c r="AL167" i="31"/>
  <c r="M167" i="31"/>
  <c r="AH167" i="31" s="1"/>
  <c r="BM166" i="31"/>
  <c r="AM166" i="31"/>
  <c r="AN166" i="31" s="1"/>
  <c r="AL166" i="31"/>
  <c r="M166" i="31"/>
  <c r="AH166" i="31"/>
  <c r="AM165" i="31"/>
  <c r="AL165" i="31"/>
  <c r="AN165" i="31"/>
  <c r="M165" i="31"/>
  <c r="AH165" i="31" s="1"/>
  <c r="AM164" i="31"/>
  <c r="AL164" i="31"/>
  <c r="AN164" i="31"/>
  <c r="M164" i="31"/>
  <c r="AH164" i="31" s="1"/>
  <c r="AM163" i="31"/>
  <c r="AN163" i="31" s="1"/>
  <c r="AL163" i="31"/>
  <c r="M163" i="31"/>
  <c r="AH163" i="31" s="1"/>
  <c r="BM162" i="31"/>
  <c r="AM162" i="31"/>
  <c r="AL162" i="31"/>
  <c r="AN162" i="31"/>
  <c r="M162" i="31"/>
  <c r="AH162" i="31" s="1"/>
  <c r="AM161" i="31"/>
  <c r="AN161" i="31" s="1"/>
  <c r="AL161" i="31"/>
  <c r="M161" i="31"/>
  <c r="AH161" i="31"/>
  <c r="AM160" i="31"/>
  <c r="AN160" i="31" s="1"/>
  <c r="AL160" i="31"/>
  <c r="M160" i="31"/>
  <c r="AH160" i="31"/>
  <c r="AM159" i="31"/>
  <c r="AL159" i="31"/>
  <c r="AN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c r="AM154" i="31"/>
  <c r="AL154" i="31"/>
  <c r="AN154" i="31"/>
  <c r="M154" i="31"/>
  <c r="AH154" i="31" s="1"/>
  <c r="AM153" i="31"/>
  <c r="AL153" i="31"/>
  <c r="AN153" i="31"/>
  <c r="M153" i="31"/>
  <c r="AH153" i="31" s="1"/>
  <c r="AM152" i="31"/>
  <c r="AN152" i="31" s="1"/>
  <c r="AL152" i="31"/>
  <c r="M152" i="31"/>
  <c r="AH152" i="31" s="1"/>
  <c r="AM151" i="31"/>
  <c r="AN151" i="31" s="1"/>
  <c r="AL151" i="31"/>
  <c r="M151" i="31"/>
  <c r="AH151" i="31" s="1"/>
  <c r="AM150" i="31"/>
  <c r="AN150" i="31" s="1"/>
  <c r="AL150" i="31"/>
  <c r="M150" i="31"/>
  <c r="AH150" i="31" s="1"/>
  <c r="BN149" i="31"/>
  <c r="AM149" i="31"/>
  <c r="AN149" i="31" s="1"/>
  <c r="AL149" i="31"/>
  <c r="M149" i="31"/>
  <c r="AH149" i="31"/>
  <c r="AM148" i="31"/>
  <c r="AL148" i="31"/>
  <c r="AN148" i="31"/>
  <c r="M148" i="31"/>
  <c r="AH148" i="31" s="1"/>
  <c r="AM147" i="31"/>
  <c r="AL147" i="31"/>
  <c r="AN147" i="31"/>
  <c r="M147" i="31"/>
  <c r="AH147" i="31" s="1"/>
  <c r="AM146" i="31"/>
  <c r="AN146" i="31" s="1"/>
  <c r="AL146" i="31"/>
  <c r="M146" i="31"/>
  <c r="AH146" i="31" s="1"/>
  <c r="AM145" i="31"/>
  <c r="AL145" i="31"/>
  <c r="AN145" i="31"/>
  <c r="M145" i="31"/>
  <c r="AH145" i="31" s="1"/>
  <c r="AM144" i="31"/>
  <c r="AN144" i="31" s="1"/>
  <c r="AL144" i="31"/>
  <c r="M144" i="31"/>
  <c r="AH144" i="31" s="1"/>
  <c r="AM143" i="31"/>
  <c r="AL143" i="31"/>
  <c r="AN143" i="31"/>
  <c r="M143" i="31"/>
  <c r="AH143" i="31" s="1"/>
  <c r="AM142" i="31"/>
  <c r="AN142" i="31" s="1"/>
  <c r="AL142" i="31"/>
  <c r="M142" i="31"/>
  <c r="AH142" i="31"/>
  <c r="AM141" i="31"/>
  <c r="AL141" i="31"/>
  <c r="AN141" i="31"/>
  <c r="M141" i="31"/>
  <c r="AH141" i="31" s="1"/>
  <c r="AM140" i="31"/>
  <c r="AL140" i="31"/>
  <c r="AN140" i="31"/>
  <c r="M140" i="31"/>
  <c r="AH140" i="31" s="1"/>
  <c r="AM139" i="31"/>
  <c r="AN139" i="31" s="1"/>
  <c r="AL139" i="31"/>
  <c r="M139" i="31"/>
  <c r="AH139" i="31" s="1"/>
  <c r="AM138" i="31"/>
  <c r="AL138" i="31"/>
  <c r="AN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c r="AM130" i="31"/>
  <c r="AN130" i="31" s="1"/>
  <c r="AL130" i="31"/>
  <c r="M130" i="31"/>
  <c r="AH130" i="3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L116" i="31"/>
  <c r="AN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L90" i="31"/>
  <c r="AN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L85" i="31"/>
  <c r="AN85" i="31"/>
  <c r="M85" i="31"/>
  <c r="AH85" i="31" s="1"/>
  <c r="AM84" i="31"/>
  <c r="AL84" i="31"/>
  <c r="AN84" i="31"/>
  <c r="M84" i="31"/>
  <c r="AH84" i="31" s="1"/>
  <c r="AM83" i="31"/>
  <c r="AN83" i="31" s="1"/>
  <c r="AL83" i="31"/>
  <c r="M83" i="31"/>
  <c r="AH83" i="31"/>
  <c r="AM82" i="31"/>
  <c r="AN82" i="31" s="1"/>
  <c r="AL82" i="31"/>
  <c r="M82" i="31"/>
  <c r="AH82" i="31" s="1"/>
  <c r="AM81" i="31"/>
  <c r="AL81" i="31"/>
  <c r="AN81" i="31"/>
  <c r="M81" i="31"/>
  <c r="AH81" i="31" s="1"/>
  <c r="AM80" i="31"/>
  <c r="AL80" i="31"/>
  <c r="AN80" i="31"/>
  <c r="M80" i="31"/>
  <c r="AH80" i="31"/>
  <c r="AM79" i="31"/>
  <c r="AN79" i="31" s="1"/>
  <c r="AL79" i="31"/>
  <c r="M79" i="31"/>
  <c r="AH79" i="31"/>
  <c r="AM78" i="31"/>
  <c r="AL78" i="31"/>
  <c r="AN78" i="31"/>
  <c r="M78" i="31"/>
  <c r="AH78" i="31" s="1"/>
  <c r="AM77" i="31"/>
  <c r="AN77" i="31" s="1"/>
  <c r="AL77" i="31"/>
  <c r="M77" i="31"/>
  <c r="AH77" i="31"/>
  <c r="AM76" i="31"/>
  <c r="AL76" i="31"/>
  <c r="AN76" i="31"/>
  <c r="M76" i="31"/>
  <c r="AH76" i="31" s="1"/>
  <c r="AM75" i="31"/>
  <c r="AN75" i="31" s="1"/>
  <c r="AL75" i="31"/>
  <c r="M75" i="31"/>
  <c r="AH75" i="31"/>
  <c r="AM74" i="31"/>
  <c r="AL74" i="31"/>
  <c r="AN74" i="31"/>
  <c r="M74" i="31"/>
  <c r="AH74" i="31" s="1"/>
  <c r="AM73" i="31"/>
  <c r="AL73" i="31"/>
  <c r="AN73" i="31"/>
  <c r="M73" i="31"/>
  <c r="AH73" i="31" s="1"/>
  <c r="AM72" i="31"/>
  <c r="AN72" i="31" s="1"/>
  <c r="AL72" i="31"/>
  <c r="M72" i="31"/>
  <c r="AH72" i="31" s="1"/>
  <c r="AM71" i="31"/>
  <c r="AL71" i="31"/>
  <c r="AN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c r="AM64" i="31"/>
  <c r="AN64" i="31" s="1"/>
  <c r="AL64" i="31"/>
  <c r="M64" i="31"/>
  <c r="AH64" i="31" s="1"/>
  <c r="AM63" i="31"/>
  <c r="AN63" i="31" s="1"/>
  <c r="AL63" i="31"/>
  <c r="M63" i="31"/>
  <c r="AH63" i="31" s="1"/>
  <c r="AM62" i="31"/>
  <c r="AN62" i="31" s="1"/>
  <c r="AL62" i="31"/>
  <c r="M62" i="31"/>
  <c r="AH62" i="31"/>
  <c r="AM61" i="31"/>
  <c r="AL61" i="31"/>
  <c r="AN61" i="31"/>
  <c r="M61" i="31"/>
  <c r="AH61" i="31" s="1"/>
  <c r="AM60" i="31"/>
  <c r="AN60" i="31" s="1"/>
  <c r="AL60" i="31"/>
  <c r="M60" i="31"/>
  <c r="AH60" i="31" s="1"/>
  <c r="AM59" i="31"/>
  <c r="AN59" i="31" s="1"/>
  <c r="AL59" i="31"/>
  <c r="M59" i="31"/>
  <c r="AH59" i="31" s="1"/>
  <c r="AM58" i="31"/>
  <c r="AN58" i="31" s="1"/>
  <c r="AL58" i="31"/>
  <c r="M58" i="31"/>
  <c r="AH58" i="31"/>
  <c r="AM57" i="31"/>
  <c r="AN57" i="31"/>
  <c r="AL57" i="31"/>
  <c r="M57" i="31"/>
  <c r="AH57" i="31" s="1"/>
  <c r="AM56" i="31"/>
  <c r="AN56" i="31" s="1"/>
  <c r="AL56" i="31"/>
  <c r="M56" i="31"/>
  <c r="AH56" i="31"/>
  <c r="AM55" i="31"/>
  <c r="AN55" i="31" s="1"/>
  <c r="AL55" i="31"/>
  <c r="M55" i="31"/>
  <c r="AH55" i="31" s="1"/>
  <c r="AM54" i="31"/>
  <c r="AN54" i="31" s="1"/>
  <c r="AL54" i="31"/>
  <c r="M54" i="31"/>
  <c r="AH54" i="31" s="1"/>
  <c r="AM53" i="31"/>
  <c r="AN53" i="31" s="1"/>
  <c r="AL53" i="31"/>
  <c r="M53" i="31"/>
  <c r="AH53" i="31" s="1"/>
  <c r="AM52" i="31"/>
  <c r="AL52" i="31"/>
  <c r="AN52" i="31"/>
  <c r="M52" i="31"/>
  <c r="AH52" i="31" s="1"/>
  <c r="AM51" i="31"/>
  <c r="AL51" i="31"/>
  <c r="AN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L43" i="31"/>
  <c r="AN43" i="31"/>
  <c r="AK43" i="31"/>
  <c r="M43" i="31"/>
  <c r="AH43" i="31" s="1"/>
  <c r="AM42" i="31"/>
  <c r="AN42" i="31" s="1"/>
  <c r="AL42" i="31"/>
  <c r="AK42" i="31"/>
  <c r="M42" i="31"/>
  <c r="AH42" i="31" s="1"/>
  <c r="AM41" i="31"/>
  <c r="AN41" i="31" s="1"/>
  <c r="AL41" i="31"/>
  <c r="AK41" i="31"/>
  <c r="M41" i="31"/>
  <c r="AH41" i="31" s="1"/>
  <c r="AM40" i="31"/>
  <c r="AL40" i="31"/>
  <c r="AN40" i="31"/>
  <c r="AK40" i="31"/>
  <c r="M40" i="31"/>
  <c r="AH40" i="31"/>
  <c r="AM39" i="31"/>
  <c r="AN39" i="31" s="1"/>
  <c r="AL39" i="31"/>
  <c r="AK39" i="31"/>
  <c r="M39" i="31"/>
  <c r="AH39" i="31"/>
  <c r="AM38" i="31"/>
  <c r="AL38" i="31"/>
  <c r="AN38" i="31"/>
  <c r="AK38" i="31"/>
  <c r="M38" i="31"/>
  <c r="AH38" i="31"/>
  <c r="AM37" i="31"/>
  <c r="AN37" i="31" s="1"/>
  <c r="AL37" i="31"/>
  <c r="AK37" i="31"/>
  <c r="M37" i="31"/>
  <c r="AH37" i="31"/>
  <c r="AM36" i="31"/>
  <c r="AL36" i="31"/>
  <c r="AN36" i="31"/>
  <c r="AK36" i="31"/>
  <c r="M36" i="31"/>
  <c r="AH36" i="31"/>
  <c r="AM35" i="31"/>
  <c r="AN35" i="31" s="1"/>
  <c r="AL35" i="31"/>
  <c r="AK35" i="31"/>
  <c r="M35" i="31"/>
  <c r="AH35" i="31"/>
  <c r="AM34" i="31"/>
  <c r="AL34" i="31"/>
  <c r="AN34" i="31"/>
  <c r="AK34" i="31"/>
  <c r="M34" i="31"/>
  <c r="AH34" i="31"/>
  <c r="AM33" i="31"/>
  <c r="AN33" i="31" s="1"/>
  <c r="AL33" i="31"/>
  <c r="AK33" i="31"/>
  <c r="M33" i="31"/>
  <c r="AH33" i="31"/>
  <c r="AM32" i="31"/>
  <c r="AL32" i="31"/>
  <c r="AN32" i="31"/>
  <c r="AK32" i="31"/>
  <c r="M32" i="31"/>
  <c r="AH32" i="31"/>
  <c r="AM31" i="31"/>
  <c r="AN31" i="31" s="1"/>
  <c r="AL31" i="31"/>
  <c r="AK31" i="31"/>
  <c r="M31" i="31"/>
  <c r="AH31" i="31"/>
  <c r="AM30" i="31"/>
  <c r="AL30" i="31"/>
  <c r="AN30" i="31"/>
  <c r="AK30" i="31"/>
  <c r="M30" i="31"/>
  <c r="AH30" i="31"/>
  <c r="AM29" i="31"/>
  <c r="AN29" i="31" s="1"/>
  <c r="AL29" i="31"/>
  <c r="AK29" i="31"/>
  <c r="M29" i="31"/>
  <c r="AH29" i="31"/>
  <c r="AM28" i="31"/>
  <c r="AL28" i="31"/>
  <c r="AN28" i="31"/>
  <c r="AK28" i="31"/>
  <c r="M28" i="31"/>
  <c r="AH28" i="31"/>
  <c r="AM27" i="31"/>
  <c r="AN27" i="31" s="1"/>
  <c r="AL27" i="31"/>
  <c r="AK27" i="31"/>
  <c r="M27" i="31"/>
  <c r="AH27" i="31"/>
  <c r="AM26" i="31"/>
  <c r="AL26" i="31"/>
  <c r="AN26" i="31"/>
  <c r="AK26" i="31"/>
  <c r="M26" i="31"/>
  <c r="AH26" i="31"/>
  <c r="AM25" i="31"/>
  <c r="AN25" i="31" s="1"/>
  <c r="AL25" i="31"/>
  <c r="AK25" i="31"/>
  <c r="M25" i="31"/>
  <c r="AH25" i="31"/>
  <c r="AM24" i="31"/>
  <c r="AL24" i="31"/>
  <c r="AN24" i="31"/>
  <c r="AK24" i="31"/>
  <c r="M24" i="31"/>
  <c r="AH24" i="31"/>
  <c r="AM23" i="31"/>
  <c r="AN23" i="31" s="1"/>
  <c r="AL23" i="31"/>
  <c r="AK23" i="31"/>
  <c r="M23" i="31"/>
  <c r="AH23" i="31"/>
  <c r="AM22" i="31"/>
  <c r="AL22" i="31"/>
  <c r="AN22" i="31"/>
  <c r="AK22" i="31"/>
  <c r="M22" i="31"/>
  <c r="AH22" i="31"/>
  <c r="AM21" i="31"/>
  <c r="AN21" i="31" s="1"/>
  <c r="AL21" i="31"/>
  <c r="AK21" i="31"/>
  <c r="M21" i="31"/>
  <c r="AH21" i="31"/>
  <c r="AU11" i="31"/>
  <c r="AM20" i="31"/>
  <c r="AN20" i="31" s="1"/>
  <c r="AL20" i="31"/>
  <c r="AK20" i="31"/>
  <c r="BN13" i="31"/>
  <c r="BL13" i="31"/>
  <c r="BI15" i="31"/>
  <c r="BJ15" i="31" s="1"/>
  <c r="BK15" i="31" s="1"/>
  <c r="BL15" i="31" s="1"/>
  <c r="BM15" i="31" s="1"/>
  <c r="AU13" i="31"/>
  <c r="Z13" i="31"/>
  <c r="AU12" i="31"/>
  <c r="BN8" i="31"/>
  <c r="AA6" i="31"/>
  <c r="AD3" i="30"/>
  <c r="AD4" i="30" s="1"/>
  <c r="Z30" i="13"/>
  <c r="Y30" i="13" s="1"/>
  <c r="BB2" i="13" s="1"/>
  <c r="BF10" i="30"/>
  <c r="BJ10" i="30"/>
  <c r="BK10" i="30"/>
  <c r="BK13" i="30" s="1"/>
  <c r="BL10" i="30"/>
  <c r="BM10" i="30"/>
  <c r="BN10" i="30"/>
  <c r="BN8" i="30" s="1"/>
  <c r="BF11" i="30"/>
  <c r="BJ11" i="30"/>
  <c r="BK11" i="30"/>
  <c r="BL11" i="30"/>
  <c r="BL14" i="30" s="1"/>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L194" i="30"/>
  <c r="AN194" i="30"/>
  <c r="AK45" i="30"/>
  <c r="AK46" i="30" s="1"/>
  <c r="AK47" i="30" s="1"/>
  <c r="AK48" i="30"/>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c r="AM192" i="30"/>
  <c r="AL192" i="30"/>
  <c r="AN192" i="30"/>
  <c r="M192" i="30"/>
  <c r="AH192" i="30" s="1"/>
  <c r="AM191" i="30"/>
  <c r="AN191" i="30" s="1"/>
  <c r="AL191" i="30"/>
  <c r="M191" i="30"/>
  <c r="AH191" i="30"/>
  <c r="AM190" i="30"/>
  <c r="AL190" i="30"/>
  <c r="AN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L184" i="30"/>
  <c r="AN184" i="30"/>
  <c r="M184" i="30"/>
  <c r="AH184" i="30" s="1"/>
  <c r="AM183" i="30"/>
  <c r="AN183" i="30" s="1"/>
  <c r="AL183" i="30"/>
  <c r="M183" i="30"/>
  <c r="AH183" i="30" s="1"/>
  <c r="AM182" i="30"/>
  <c r="AL182" i="30"/>
  <c r="AN182" i="30"/>
  <c r="M182" i="30"/>
  <c r="AH182" i="30" s="1"/>
  <c r="AM181" i="30"/>
  <c r="AN181" i="30" s="1"/>
  <c r="AL181" i="30"/>
  <c r="M181" i="30"/>
  <c r="AH181" i="30" s="1"/>
  <c r="AM180" i="30"/>
  <c r="AN180" i="30" s="1"/>
  <c r="AL180" i="30"/>
  <c r="M180" i="30"/>
  <c r="AH180" i="30" s="1"/>
  <c r="AM179" i="30"/>
  <c r="AN179" i="30" s="1"/>
  <c r="AL179" i="30"/>
  <c r="M179" i="30"/>
  <c r="AH179" i="30" s="1"/>
  <c r="AM178" i="30"/>
  <c r="AL178" i="30"/>
  <c r="AN178" i="30"/>
  <c r="M178" i="30"/>
  <c r="AH178" i="30" s="1"/>
  <c r="AM177" i="30"/>
  <c r="AN177" i="30" s="1"/>
  <c r="AL177" i="30"/>
  <c r="M177" i="30"/>
  <c r="AH177" i="30" s="1"/>
  <c r="AM176" i="30"/>
  <c r="AL176" i="30"/>
  <c r="AN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L168" i="30"/>
  <c r="AN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L162" i="30"/>
  <c r="AN162" i="30"/>
  <c r="M162" i="30"/>
  <c r="AH162" i="30" s="1"/>
  <c r="AM161" i="30"/>
  <c r="AN161" i="30" s="1"/>
  <c r="AL161" i="30"/>
  <c r="M161" i="30"/>
  <c r="AH161" i="30" s="1"/>
  <c r="AM160" i="30"/>
  <c r="AL160" i="30"/>
  <c r="AN160" i="30"/>
  <c r="M160" i="30"/>
  <c r="AH160" i="30" s="1"/>
  <c r="AM159" i="30"/>
  <c r="AN159" i="30" s="1"/>
  <c r="AL159" i="30"/>
  <c r="M159" i="30"/>
  <c r="AH159" i="30" s="1"/>
  <c r="BM158" i="30"/>
  <c r="AM158" i="30"/>
  <c r="AN158" i="30" s="1"/>
  <c r="AL158" i="30"/>
  <c r="M158" i="30"/>
  <c r="AH158" i="30" s="1"/>
  <c r="AM157" i="30"/>
  <c r="AN157" i="30" s="1"/>
  <c r="AL157" i="30"/>
  <c r="M157" i="30"/>
  <c r="AH157" i="30"/>
  <c r="AM156" i="30"/>
  <c r="AN156" i="30" s="1"/>
  <c r="AL156" i="30"/>
  <c r="M156" i="30"/>
  <c r="AH156" i="30" s="1"/>
  <c r="AM155" i="30"/>
  <c r="AN155" i="30" s="1"/>
  <c r="AL155" i="30"/>
  <c r="M155" i="30"/>
  <c r="AH155" i="30"/>
  <c r="AM154" i="30"/>
  <c r="AN154" i="30" s="1"/>
  <c r="AL154" i="30"/>
  <c r="M154" i="30"/>
  <c r="AH154" i="30" s="1"/>
  <c r="AM153" i="30"/>
  <c r="AN153" i="30" s="1"/>
  <c r="AL153" i="30"/>
  <c r="M153" i="30"/>
  <c r="AH153" i="30"/>
  <c r="AM152" i="30"/>
  <c r="AN152" i="30" s="1"/>
  <c r="AL152" i="30"/>
  <c r="M152" i="30"/>
  <c r="AH152" i="30" s="1"/>
  <c r="AM151" i="30"/>
  <c r="AN151" i="30" s="1"/>
  <c r="AL151" i="30"/>
  <c r="M151" i="30"/>
  <c r="AH151" i="30"/>
  <c r="AM150" i="30"/>
  <c r="AN150" i="30" s="1"/>
  <c r="AL150" i="30"/>
  <c r="M150" i="30"/>
  <c r="AH150" i="30" s="1"/>
  <c r="AM149" i="30"/>
  <c r="AN149" i="30" s="1"/>
  <c r="AL149" i="30"/>
  <c r="M149" i="30"/>
  <c r="AH149" i="30"/>
  <c r="AM148" i="30"/>
  <c r="AN148" i="30" s="1"/>
  <c r="AL148" i="30"/>
  <c r="M148" i="30"/>
  <c r="AH148" i="30" s="1"/>
  <c r="AM147" i="30"/>
  <c r="AN147" i="30" s="1"/>
  <c r="AL147" i="30"/>
  <c r="M147" i="30"/>
  <c r="AH147" i="30"/>
  <c r="AM146" i="30"/>
  <c r="AN146" i="30" s="1"/>
  <c r="AL146" i="30"/>
  <c r="M146" i="30"/>
  <c r="AH146" i="30" s="1"/>
  <c r="AM145" i="30"/>
  <c r="AN145" i="30" s="1"/>
  <c r="AL145" i="30"/>
  <c r="M145" i="30"/>
  <c r="AH145" i="30"/>
  <c r="AM144" i="30"/>
  <c r="AL144" i="30"/>
  <c r="AN144" i="30"/>
  <c r="M144" i="30"/>
  <c r="AH144" i="30" s="1"/>
  <c r="AM143" i="30"/>
  <c r="AN143" i="30" s="1"/>
  <c r="AL143" i="30"/>
  <c r="M143" i="30"/>
  <c r="AH143" i="30" s="1"/>
  <c r="AM142" i="30"/>
  <c r="AL142" i="30"/>
  <c r="AN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L134" i="30"/>
  <c r="AN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c r="AM129" i="30"/>
  <c r="AN129" i="30" s="1"/>
  <c r="AL129" i="30"/>
  <c r="M129" i="30"/>
  <c r="AH129" i="30" s="1"/>
  <c r="AM128" i="30"/>
  <c r="AN128" i="30" s="1"/>
  <c r="AL128" i="30"/>
  <c r="M128" i="30"/>
  <c r="AH128" i="30"/>
  <c r="AM127" i="30"/>
  <c r="AN127" i="30" s="1"/>
  <c r="AL127" i="30"/>
  <c r="M127" i="30"/>
  <c r="AH127" i="30"/>
  <c r="AM126" i="30"/>
  <c r="AL126" i="30"/>
  <c r="AN126" i="30"/>
  <c r="M126" i="30"/>
  <c r="AH126" i="30" s="1"/>
  <c r="AM125" i="30"/>
  <c r="AN125" i="30" s="1"/>
  <c r="AL125" i="30"/>
  <c r="M125" i="30"/>
  <c r="AH125" i="30" s="1"/>
  <c r="AM124" i="30"/>
  <c r="AL124" i="30"/>
  <c r="AN124" i="30"/>
  <c r="M124" i="30"/>
  <c r="AH124" i="30" s="1"/>
  <c r="BN123" i="30"/>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c r="AM115" i="30"/>
  <c r="AN115" i="30" s="1"/>
  <c r="AL115" i="30"/>
  <c r="M115" i="30"/>
  <c r="AH115" i="30" s="1"/>
  <c r="AM114" i="30"/>
  <c r="AN114" i="30" s="1"/>
  <c r="AL114" i="30"/>
  <c r="M114" i="30"/>
  <c r="AH114" i="30"/>
  <c r="AM113" i="30"/>
  <c r="AN113" i="30" s="1"/>
  <c r="AL113" i="30"/>
  <c r="M113" i="30"/>
  <c r="AH113" i="30" s="1"/>
  <c r="AM112" i="30"/>
  <c r="AN112" i="30" s="1"/>
  <c r="AL112" i="30"/>
  <c r="M112" i="30"/>
  <c r="AH112" i="30"/>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L105" i="30"/>
  <c r="AN105" i="30"/>
  <c r="M105" i="30"/>
  <c r="AH105" i="30" s="1"/>
  <c r="AM104" i="30"/>
  <c r="AN104" i="30" s="1"/>
  <c r="AL104" i="30"/>
  <c r="M104" i="30"/>
  <c r="AH104" i="30" s="1"/>
  <c r="AM103" i="30"/>
  <c r="AN103" i="30" s="1"/>
  <c r="AL103" i="30"/>
  <c r="M103" i="30"/>
  <c r="AH103" i="30" s="1"/>
  <c r="AM102" i="30"/>
  <c r="AN102" i="30" s="1"/>
  <c r="AL102" i="30"/>
  <c r="M102" i="30"/>
  <c r="AH102" i="30" s="1"/>
  <c r="BN101" i="30"/>
  <c r="AM101" i="30"/>
  <c r="AN101" i="30"/>
  <c r="AL101" i="30"/>
  <c r="M101" i="30"/>
  <c r="AH101" i="30" s="1"/>
  <c r="AM100" i="30"/>
  <c r="AN100" i="30" s="1"/>
  <c r="AL100" i="30"/>
  <c r="M100" i="30"/>
  <c r="AH100" i="30"/>
  <c r="AM99" i="30"/>
  <c r="AN99" i="30" s="1"/>
  <c r="AL99" i="30"/>
  <c r="M99" i="30"/>
  <c r="AH99" i="30" s="1"/>
  <c r="AM98" i="30"/>
  <c r="AN98" i="30" s="1"/>
  <c r="AL98" i="30"/>
  <c r="M98" i="30"/>
  <c r="AH98" i="30"/>
  <c r="AM97" i="30"/>
  <c r="AN97" i="30" s="1"/>
  <c r="AL97" i="30"/>
  <c r="M97" i="30"/>
  <c r="AH97" i="30" s="1"/>
  <c r="AM96" i="30"/>
  <c r="AN96" i="30" s="1"/>
  <c r="AL96" i="30"/>
  <c r="M96" i="30"/>
  <c r="AH96" i="30"/>
  <c r="AM95" i="30"/>
  <c r="AN95" i="30" s="1"/>
  <c r="AL95" i="30"/>
  <c r="M95" i="30"/>
  <c r="AH95" i="30" s="1"/>
  <c r="AM94" i="30"/>
  <c r="AN94" i="30" s="1"/>
  <c r="AL94" i="30"/>
  <c r="M94" i="30"/>
  <c r="AH94" i="30"/>
  <c r="AM93" i="30"/>
  <c r="AN93" i="30" s="1"/>
  <c r="AL93" i="30"/>
  <c r="M93" i="30"/>
  <c r="AH93" i="30" s="1"/>
  <c r="AM92" i="30"/>
  <c r="AN92" i="30" s="1"/>
  <c r="AL92" i="30"/>
  <c r="M92" i="30"/>
  <c r="AH92" i="30"/>
  <c r="AM91" i="30"/>
  <c r="AN91" i="30" s="1"/>
  <c r="AL91" i="30"/>
  <c r="M91" i="30"/>
  <c r="AH91" i="30" s="1"/>
  <c r="AM90" i="30"/>
  <c r="AN90" i="30" s="1"/>
  <c r="AL90" i="30"/>
  <c r="M90" i="30"/>
  <c r="AH90" i="30"/>
  <c r="AM89" i="30"/>
  <c r="AN89" i="30" s="1"/>
  <c r="AL89" i="30"/>
  <c r="M89" i="30"/>
  <c r="AH89" i="30" s="1"/>
  <c r="AM88" i="30"/>
  <c r="AN88" i="30" s="1"/>
  <c r="AL88" i="30"/>
  <c r="M88" i="30"/>
  <c r="AH88" i="30"/>
  <c r="AM87" i="30"/>
  <c r="AN87" i="30" s="1"/>
  <c r="AL87" i="30"/>
  <c r="M87" i="30"/>
  <c r="AH87" i="30" s="1"/>
  <c r="AM86" i="30"/>
  <c r="AN86" i="30" s="1"/>
  <c r="AL86" i="30"/>
  <c r="M86" i="30"/>
  <c r="AH86" i="30"/>
  <c r="AM85" i="30"/>
  <c r="AN85" i="30" s="1"/>
  <c r="AL85" i="30"/>
  <c r="M85" i="30"/>
  <c r="AH85" i="30" s="1"/>
  <c r="AM84" i="30"/>
  <c r="AN84" i="30" s="1"/>
  <c r="AL84" i="30"/>
  <c r="M84" i="30"/>
  <c r="AH84" i="30"/>
  <c r="AM83" i="30"/>
  <c r="AN83" i="30"/>
  <c r="AL83" i="30"/>
  <c r="M83" i="30"/>
  <c r="AH83" i="30" s="1"/>
  <c r="AM82" i="30"/>
  <c r="AN82" i="30" s="1"/>
  <c r="AL82" i="30"/>
  <c r="M82" i="30"/>
  <c r="AH82" i="30"/>
  <c r="AM81" i="30"/>
  <c r="AN81" i="30" s="1"/>
  <c r="AL81" i="30"/>
  <c r="M81" i="30"/>
  <c r="AH81" i="30" s="1"/>
  <c r="AM80" i="30"/>
  <c r="AN80" i="30" s="1"/>
  <c r="AL80" i="30"/>
  <c r="M80" i="30"/>
  <c r="AH80" i="30"/>
  <c r="AM79" i="30"/>
  <c r="AN79" i="30" s="1"/>
  <c r="AL79" i="30"/>
  <c r="M79" i="30"/>
  <c r="AH79" i="30" s="1"/>
  <c r="AM78" i="30"/>
  <c r="AN78" i="30" s="1"/>
  <c r="AL78" i="30"/>
  <c r="M78" i="30"/>
  <c r="AH78" i="30"/>
  <c r="AM77" i="30"/>
  <c r="AN77" i="30" s="1"/>
  <c r="AL77" i="30"/>
  <c r="M77" i="30"/>
  <c r="AH77" i="30" s="1"/>
  <c r="AM76" i="30"/>
  <c r="AN76" i="30" s="1"/>
  <c r="AL76" i="30"/>
  <c r="M76" i="30"/>
  <c r="AH76" i="30"/>
  <c r="AM75" i="30"/>
  <c r="AN75" i="30" s="1"/>
  <c r="AL75" i="30"/>
  <c r="M75" i="30"/>
  <c r="AH75" i="30" s="1"/>
  <c r="AM74" i="30"/>
  <c r="AN74" i="30" s="1"/>
  <c r="AL74" i="30"/>
  <c r="M74" i="30"/>
  <c r="AH74" i="30"/>
  <c r="AM73" i="30"/>
  <c r="AN73" i="30" s="1"/>
  <c r="AL73" i="30"/>
  <c r="M73" i="30"/>
  <c r="AH73" i="30" s="1"/>
  <c r="AM72" i="30"/>
  <c r="AN72" i="30" s="1"/>
  <c r="AL72" i="30"/>
  <c r="M72" i="30"/>
  <c r="AH72" i="30"/>
  <c r="AM71" i="30"/>
  <c r="AN71" i="30" s="1"/>
  <c r="AL71" i="30"/>
  <c r="M71" i="30"/>
  <c r="AH71" i="30" s="1"/>
  <c r="AM70" i="30"/>
  <c r="AN70" i="30" s="1"/>
  <c r="AL70" i="30"/>
  <c r="M70" i="30"/>
  <c r="AH70" i="30" s="1"/>
  <c r="AM69" i="30"/>
  <c r="AN69" i="30" s="1"/>
  <c r="AL69" i="30"/>
  <c r="M69" i="30"/>
  <c r="AH69" i="30" s="1"/>
  <c r="AM68" i="30"/>
  <c r="AN68" i="30" s="1"/>
  <c r="AL68" i="30"/>
  <c r="M68" i="30"/>
  <c r="AH68" i="30"/>
  <c r="AM67" i="30"/>
  <c r="AL67" i="30"/>
  <c r="AN67" i="30"/>
  <c r="M67" i="30"/>
  <c r="AH67" i="30" s="1"/>
  <c r="AM66" i="30"/>
  <c r="AN66" i="30" s="1"/>
  <c r="AL66" i="30"/>
  <c r="M66" i="30"/>
  <c r="AH66" i="30" s="1"/>
  <c r="AM65" i="30"/>
  <c r="AN65" i="30" s="1"/>
  <c r="AL65" i="30"/>
  <c r="M65" i="30"/>
  <c r="AH65" i="30" s="1"/>
  <c r="AM64" i="30"/>
  <c r="AL64" i="30"/>
  <c r="AN64" i="30"/>
  <c r="M64" i="30"/>
  <c r="AH64" i="30"/>
  <c r="AM63" i="30"/>
  <c r="AL63" i="30"/>
  <c r="AN63" i="30"/>
  <c r="M63" i="30"/>
  <c r="AH63" i="30" s="1"/>
  <c r="AM62" i="30"/>
  <c r="AN62" i="30" s="1"/>
  <c r="AL62" i="30"/>
  <c r="M62" i="30"/>
  <c r="AH62" i="30" s="1"/>
  <c r="AM61" i="30"/>
  <c r="AN61" i="30" s="1"/>
  <c r="AL61" i="30"/>
  <c r="M61" i="30"/>
  <c r="AH61" i="30" s="1"/>
  <c r="AM60" i="30"/>
  <c r="AL60" i="30"/>
  <c r="AN60" i="30"/>
  <c r="M60" i="30"/>
  <c r="AH60" i="30"/>
  <c r="AM59" i="30"/>
  <c r="AL59" i="30"/>
  <c r="AN59" i="30"/>
  <c r="M59" i="30"/>
  <c r="AH59" i="30" s="1"/>
  <c r="AM58" i="30"/>
  <c r="AN58" i="30" s="1"/>
  <c r="AL58" i="30"/>
  <c r="M58" i="30"/>
  <c r="AH58" i="30"/>
  <c r="AM57" i="30"/>
  <c r="AN57" i="30" s="1"/>
  <c r="AL57" i="30"/>
  <c r="M57" i="30"/>
  <c r="AH57" i="30"/>
  <c r="AM56" i="30"/>
  <c r="AL56" i="30"/>
  <c r="AN56" i="30"/>
  <c r="M56" i="30"/>
  <c r="AH56" i="30" s="1"/>
  <c r="AM55" i="30"/>
  <c r="AL55" i="30"/>
  <c r="AN55" i="30"/>
  <c r="M55" i="30"/>
  <c r="AH55" i="30" s="1"/>
  <c r="AM54" i="30"/>
  <c r="AN54" i="30" s="1"/>
  <c r="AL54" i="30"/>
  <c r="M54" i="30"/>
  <c r="AH54" i="30" s="1"/>
  <c r="AM53" i="30"/>
  <c r="AN53" i="30" s="1"/>
  <c r="AL53" i="30"/>
  <c r="M53" i="30"/>
  <c r="AH53" i="30"/>
  <c r="AM52" i="30"/>
  <c r="AL52" i="30"/>
  <c r="AN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L41" i="30"/>
  <c r="AN41" i="30"/>
  <c r="AK41" i="30"/>
  <c r="M41" i="30"/>
  <c r="AH41" i="30" s="1"/>
  <c r="AM40" i="30"/>
  <c r="AL40" i="30"/>
  <c r="AN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L36" i="30"/>
  <c r="AN36" i="30"/>
  <c r="AK36" i="30"/>
  <c r="M36" i="30"/>
  <c r="AH36" i="30" s="1"/>
  <c r="AM35" i="30"/>
  <c r="AL35" i="30"/>
  <c r="AN35" i="30"/>
  <c r="AK35" i="30"/>
  <c r="M35" i="30"/>
  <c r="AH35" i="30" s="1"/>
  <c r="AM34" i="30"/>
  <c r="AN34" i="30" s="1"/>
  <c r="AL34" i="30"/>
  <c r="AK34" i="30"/>
  <c r="M34" i="30"/>
  <c r="AH34" i="30" s="1"/>
  <c r="BN33" i="30"/>
  <c r="AM33" i="30"/>
  <c r="AL33" i="30"/>
  <c r="AN33" i="30"/>
  <c r="AK33" i="30"/>
  <c r="M33" i="30"/>
  <c r="AH33" i="30"/>
  <c r="AM32" i="30"/>
  <c r="AN32" i="30" s="1"/>
  <c r="AL32" i="30"/>
  <c r="AK32" i="30"/>
  <c r="M32" i="30"/>
  <c r="AH32" i="30" s="1"/>
  <c r="AM31" i="30"/>
  <c r="AL31" i="30"/>
  <c r="AN31" i="30"/>
  <c r="AK31" i="30"/>
  <c r="M31" i="30"/>
  <c r="AH31" i="30" s="1"/>
  <c r="AM30" i="30"/>
  <c r="AL30" i="30"/>
  <c r="AN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L26" i="30"/>
  <c r="AN26" i="30"/>
  <c r="AK26" i="30"/>
  <c r="M26" i="30"/>
  <c r="AH26" i="30" s="1"/>
  <c r="AM25" i="30"/>
  <c r="AL25" i="30"/>
  <c r="AN25" i="30"/>
  <c r="AK25" i="30"/>
  <c r="M25" i="30"/>
  <c r="AH25" i="30" s="1"/>
  <c r="AM24" i="30"/>
  <c r="AL24" i="30"/>
  <c r="AN24" i="30"/>
  <c r="AK24" i="30"/>
  <c r="M24" i="30"/>
  <c r="AH24" i="30"/>
  <c r="AM23" i="30"/>
  <c r="AN23" i="30" s="1"/>
  <c r="AL23" i="30"/>
  <c r="AK23" i="30"/>
  <c r="M23" i="30"/>
  <c r="AH23" i="30"/>
  <c r="AM22" i="30"/>
  <c r="AL22" i="30"/>
  <c r="AN22" i="30"/>
  <c r="AK22" i="30"/>
  <c r="M22" i="30"/>
  <c r="AH22" i="30"/>
  <c r="AM21" i="30"/>
  <c r="AN21" i="30" s="1"/>
  <c r="AL21" i="30"/>
  <c r="AK21" i="30"/>
  <c r="M21" i="30"/>
  <c r="AH21" i="30"/>
  <c r="AU11" i="30"/>
  <c r="AM20" i="30"/>
  <c r="AN20" i="30" s="1"/>
  <c r="AP20" i="30" s="1"/>
  <c r="AL20" i="30"/>
  <c r="AK20" i="30"/>
  <c r="BL13" i="30"/>
  <c r="BJ13" i="30"/>
  <c r="BI15" i="30"/>
  <c r="AU13" i="30"/>
  <c r="Z13" i="30"/>
  <c r="AU12" i="30"/>
  <c r="AA6" i="30"/>
  <c r="AD3" i="29"/>
  <c r="AD4" i="29" s="1"/>
  <c r="Z31" i="13"/>
  <c r="Y31" i="13" s="1"/>
  <c r="BC2" i="13" s="1"/>
  <c r="BF10" i="29"/>
  <c r="BJ10" i="29"/>
  <c r="BK10" i="29"/>
  <c r="BL10" i="29"/>
  <c r="BM10" i="29"/>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c r="AM192" i="29"/>
  <c r="AL192" i="29"/>
  <c r="AN192" i="29"/>
  <c r="M192" i="29"/>
  <c r="AH192" i="29" s="1"/>
  <c r="AM191" i="29"/>
  <c r="AN191" i="29" s="1"/>
  <c r="AL191" i="29"/>
  <c r="M191" i="29"/>
  <c r="AH191" i="29" s="1"/>
  <c r="AM190" i="29"/>
  <c r="AN190" i="29" s="1"/>
  <c r="AL190" i="29"/>
  <c r="M190" i="29"/>
  <c r="AH190" i="29" s="1"/>
  <c r="AM189" i="29"/>
  <c r="AL189" i="29"/>
  <c r="AN189" i="29"/>
  <c r="M189" i="29"/>
  <c r="AH189" i="29" s="1"/>
  <c r="AM188" i="29"/>
  <c r="AN188" i="29" s="1"/>
  <c r="AL188" i="29"/>
  <c r="M188" i="29"/>
  <c r="AH188" i="29" s="1"/>
  <c r="AM187" i="29"/>
  <c r="AL187" i="29"/>
  <c r="AN187" i="29"/>
  <c r="M187" i="29"/>
  <c r="AH187" i="29" s="1"/>
  <c r="AM186" i="29"/>
  <c r="AL186" i="29"/>
  <c r="AN186" i="29"/>
  <c r="M186" i="29"/>
  <c r="AH186" i="29" s="1"/>
  <c r="AM185" i="29"/>
  <c r="AN185" i="29" s="1"/>
  <c r="AL185" i="29"/>
  <c r="M185" i="29"/>
  <c r="AH185" i="29" s="1"/>
  <c r="AM184" i="29"/>
  <c r="AL184" i="29"/>
  <c r="AN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c r="AM177" i="29"/>
  <c r="AN177" i="29" s="1"/>
  <c r="AL177" i="29"/>
  <c r="M177" i="29"/>
  <c r="AH177" i="29"/>
  <c r="AM176" i="29"/>
  <c r="AN176" i="29" s="1"/>
  <c r="AL176" i="29"/>
  <c r="M176" i="29"/>
  <c r="AH176" i="29" s="1"/>
  <c r="AM175" i="29"/>
  <c r="AN175" i="29" s="1"/>
  <c r="AL175" i="29"/>
  <c r="M175" i="29"/>
  <c r="AH175" i="29"/>
  <c r="AM174" i="29"/>
  <c r="AN174" i="29" s="1"/>
  <c r="AL174" i="29"/>
  <c r="M174" i="29"/>
  <c r="AH174" i="29"/>
  <c r="AM173" i="29"/>
  <c r="AN173" i="29" s="1"/>
  <c r="AL173" i="29"/>
  <c r="M173" i="29"/>
  <c r="AH173" i="29" s="1"/>
  <c r="AM172" i="29"/>
  <c r="AN172" i="29" s="1"/>
  <c r="AL172" i="29"/>
  <c r="M172" i="29"/>
  <c r="AH172" i="29"/>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c r="AM161" i="29"/>
  <c r="AN161" i="29" s="1"/>
  <c r="AL161" i="29"/>
  <c r="M161" i="29"/>
  <c r="AH161" i="29"/>
  <c r="AM160" i="29"/>
  <c r="AL160" i="29"/>
  <c r="AN160" i="29"/>
  <c r="M160" i="29"/>
  <c r="AH160" i="29" s="1"/>
  <c r="AM159" i="29"/>
  <c r="AN159" i="29" s="1"/>
  <c r="AL159" i="29"/>
  <c r="M159" i="29"/>
  <c r="AH159" i="29"/>
  <c r="AM158" i="29"/>
  <c r="AN158" i="29" s="1"/>
  <c r="AL158" i="29"/>
  <c r="M158" i="29"/>
  <c r="AH158" i="29"/>
  <c r="AM157" i="29"/>
  <c r="AL157" i="29"/>
  <c r="AN157" i="29"/>
  <c r="M157" i="29"/>
  <c r="AH157" i="29" s="1"/>
  <c r="AM156" i="29"/>
  <c r="AN156" i="29" s="1"/>
  <c r="AL156" i="29"/>
  <c r="M156" i="29"/>
  <c r="AH156" i="29"/>
  <c r="AM155" i="29"/>
  <c r="AL155" i="29"/>
  <c r="AN155" i="29"/>
  <c r="M155" i="29"/>
  <c r="AH155" i="29" s="1"/>
  <c r="AM154" i="29"/>
  <c r="AL154" i="29"/>
  <c r="AN154" i="29"/>
  <c r="M154" i="29"/>
  <c r="AH154" i="29" s="1"/>
  <c r="AM153" i="29"/>
  <c r="AN153" i="29" s="1"/>
  <c r="AL153" i="29"/>
  <c r="M153" i="29"/>
  <c r="AH153" i="29" s="1"/>
  <c r="AM152" i="29"/>
  <c r="AL152" i="29"/>
  <c r="AN152" i="29"/>
  <c r="M152" i="29"/>
  <c r="AH152" i="29" s="1"/>
  <c r="AM151" i="29"/>
  <c r="AN151" i="29" s="1"/>
  <c r="AL151" i="29"/>
  <c r="M151" i="29"/>
  <c r="AH151" i="29" s="1"/>
  <c r="AM150" i="29"/>
  <c r="AN150" i="29" s="1"/>
  <c r="AL150" i="29"/>
  <c r="M150" i="29"/>
  <c r="AH150" i="29" s="1"/>
  <c r="AM149" i="29"/>
  <c r="AL149" i="29"/>
  <c r="AN149" i="29"/>
  <c r="M149" i="29"/>
  <c r="AH149" i="29" s="1"/>
  <c r="AM148" i="29"/>
  <c r="AN148" i="29" s="1"/>
  <c r="AL148" i="29"/>
  <c r="M148" i="29"/>
  <c r="AH148" i="29" s="1"/>
  <c r="AM147" i="29"/>
  <c r="AN147" i="29" s="1"/>
  <c r="AL147" i="29"/>
  <c r="M147" i="29"/>
  <c r="AH147" i="29" s="1"/>
  <c r="AM146" i="29"/>
  <c r="AL146" i="29"/>
  <c r="AN146" i="29"/>
  <c r="M146" i="29"/>
  <c r="AH146" i="29" s="1"/>
  <c r="AM145" i="29"/>
  <c r="AN145" i="29" s="1"/>
  <c r="AL145" i="29"/>
  <c r="M145" i="29"/>
  <c r="AH145" i="29" s="1"/>
  <c r="AM144" i="29"/>
  <c r="AL144" i="29"/>
  <c r="AN144" i="29"/>
  <c r="M144" i="29"/>
  <c r="AH144" i="29" s="1"/>
  <c r="AM143" i="29"/>
  <c r="AL143" i="29"/>
  <c r="AN143" i="29"/>
  <c r="M143" i="29"/>
  <c r="AH143" i="29" s="1"/>
  <c r="AM142" i="29"/>
  <c r="AN142" i="29" s="1"/>
  <c r="AL142" i="29"/>
  <c r="M142" i="29"/>
  <c r="AH142" i="29" s="1"/>
  <c r="AM141" i="29"/>
  <c r="AL141" i="29"/>
  <c r="AN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L135" i="29"/>
  <c r="AN135" i="29"/>
  <c r="M135" i="29"/>
  <c r="AH135" i="29" s="1"/>
  <c r="AM134" i="29"/>
  <c r="AL134" i="29"/>
  <c r="M134" i="29"/>
  <c r="AH134" i="29" s="1"/>
  <c r="BM133" i="29"/>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c r="AM118" i="29"/>
  <c r="AN118" i="29" s="1"/>
  <c r="AL118" i="29"/>
  <c r="M118" i="29"/>
  <c r="AH118" i="29"/>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c r="AM108" i="29"/>
  <c r="AN108" i="29" s="1"/>
  <c r="AL108" i="29"/>
  <c r="M108" i="29"/>
  <c r="AH108" i="29"/>
  <c r="AM107" i="29"/>
  <c r="AN107" i="29" s="1"/>
  <c r="AL107" i="29"/>
  <c r="M107" i="29"/>
  <c r="AH107" i="29" s="1"/>
  <c r="AM106" i="29"/>
  <c r="AN106" i="29" s="1"/>
  <c r="AL106" i="29"/>
  <c r="M106" i="29"/>
  <c r="AH106" i="29"/>
  <c r="AM105" i="29"/>
  <c r="AN105" i="29" s="1"/>
  <c r="AL105" i="29"/>
  <c r="M105" i="29"/>
  <c r="AH105" i="29"/>
  <c r="AM104" i="29"/>
  <c r="AN104" i="29" s="1"/>
  <c r="AL104" i="29"/>
  <c r="M104" i="29"/>
  <c r="AH104" i="29" s="1"/>
  <c r="AM103" i="29"/>
  <c r="AN103" i="29" s="1"/>
  <c r="AL103" i="29"/>
  <c r="M103" i="29"/>
  <c r="AH103" i="29" s="1"/>
  <c r="AM102" i="29"/>
  <c r="AN102" i="29" s="1"/>
  <c r="AL102" i="29"/>
  <c r="M102" i="29"/>
  <c r="AH102" i="29" s="1"/>
  <c r="AM101" i="29"/>
  <c r="AN101" i="29" s="1"/>
  <c r="AL101" i="29"/>
  <c r="M101" i="29"/>
  <c r="AH101" i="29"/>
  <c r="AM100" i="29"/>
  <c r="AN100" i="29" s="1"/>
  <c r="AL100" i="29"/>
  <c r="M100" i="29"/>
  <c r="AH100" i="29" s="1"/>
  <c r="AM99" i="29"/>
  <c r="AN99" i="29" s="1"/>
  <c r="AL99" i="29"/>
  <c r="M99" i="29"/>
  <c r="AH99" i="29"/>
  <c r="AM98" i="29"/>
  <c r="AN98" i="29" s="1"/>
  <c r="AL98" i="29"/>
  <c r="M98" i="29"/>
  <c r="AH98" i="29"/>
  <c r="AM97" i="29"/>
  <c r="AL97" i="29"/>
  <c r="AN97" i="29"/>
  <c r="M97" i="29"/>
  <c r="AH97" i="29" s="1"/>
  <c r="AM96" i="29"/>
  <c r="AN96" i="29" s="1"/>
  <c r="AL96" i="29"/>
  <c r="M96" i="29"/>
  <c r="AH96" i="29"/>
  <c r="AM95" i="29"/>
  <c r="AN95" i="29" s="1"/>
  <c r="AL95" i="29"/>
  <c r="M95" i="29"/>
  <c r="AH95" i="29"/>
  <c r="AM94" i="29"/>
  <c r="AL94" i="29"/>
  <c r="AN94" i="29"/>
  <c r="M94" i="29"/>
  <c r="AH94" i="29" s="1"/>
  <c r="AM93" i="29"/>
  <c r="AN93" i="29" s="1"/>
  <c r="AL93" i="29"/>
  <c r="M93" i="29"/>
  <c r="AH93" i="29"/>
  <c r="AM92" i="29"/>
  <c r="AL92" i="29"/>
  <c r="AN92" i="29"/>
  <c r="M92" i="29"/>
  <c r="AH92" i="29" s="1"/>
  <c r="AM91" i="29"/>
  <c r="AL91" i="29"/>
  <c r="AN91" i="29"/>
  <c r="M91" i="29"/>
  <c r="AH91" i="29" s="1"/>
  <c r="AM90" i="29"/>
  <c r="AN90" i="29" s="1"/>
  <c r="AL90" i="29"/>
  <c r="M90" i="29"/>
  <c r="AH90" i="29" s="1"/>
  <c r="AM89" i="29"/>
  <c r="AL89" i="29"/>
  <c r="AN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c r="AM82" i="29"/>
  <c r="AN82" i="29" s="1"/>
  <c r="AL82" i="29"/>
  <c r="M82" i="29"/>
  <c r="AH82" i="29"/>
  <c r="AM81" i="29"/>
  <c r="AN81" i="29" s="1"/>
  <c r="AL81" i="29"/>
  <c r="M81" i="29"/>
  <c r="AH81" i="29" s="1"/>
  <c r="AM80" i="29"/>
  <c r="AL80" i="29"/>
  <c r="M80" i="29"/>
  <c r="AH80" i="29"/>
  <c r="AM79" i="29"/>
  <c r="AN79" i="29" s="1"/>
  <c r="AL79" i="29"/>
  <c r="M79" i="29"/>
  <c r="AH79" i="29" s="1"/>
  <c r="AM78" i="29"/>
  <c r="AN78" i="29" s="1"/>
  <c r="AL78" i="29"/>
  <c r="M78" i="29"/>
  <c r="AH78" i="29"/>
  <c r="AM77" i="29"/>
  <c r="AN77" i="29" s="1"/>
  <c r="AL77" i="29"/>
  <c r="M77" i="29"/>
  <c r="AH77" i="29"/>
  <c r="AM76" i="29"/>
  <c r="AN76" i="29" s="1"/>
  <c r="AL76" i="29"/>
  <c r="M76" i="29"/>
  <c r="AH76" i="29"/>
  <c r="AM75" i="29"/>
  <c r="AN75" i="29" s="1"/>
  <c r="AL75" i="29"/>
  <c r="M75" i="29"/>
  <c r="AH75" i="29"/>
  <c r="AM74" i="29"/>
  <c r="AN74" i="29" s="1"/>
  <c r="AL74" i="29"/>
  <c r="M74" i="29"/>
  <c r="AH74" i="29"/>
  <c r="AM73" i="29"/>
  <c r="AL73" i="29"/>
  <c r="AN73" i="29"/>
  <c r="M73" i="29"/>
  <c r="AH73" i="29" s="1"/>
  <c r="AM72" i="29"/>
  <c r="AN72" i="29" s="1"/>
  <c r="AL72" i="29"/>
  <c r="M72" i="29"/>
  <c r="AH72" i="29" s="1"/>
  <c r="AM71" i="29"/>
  <c r="AL71" i="29"/>
  <c r="AN71" i="29"/>
  <c r="M71" i="29"/>
  <c r="AH71" i="29" s="1"/>
  <c r="AM70" i="29"/>
  <c r="AL70" i="29"/>
  <c r="AN70" i="29"/>
  <c r="M70" i="29"/>
  <c r="AH70" i="29" s="1"/>
  <c r="AM69" i="29"/>
  <c r="AN69" i="29" s="1"/>
  <c r="AL69" i="29"/>
  <c r="M69" i="29"/>
  <c r="AH69" i="29" s="1"/>
  <c r="AM68" i="29"/>
  <c r="AL68" i="29"/>
  <c r="AN68" i="29"/>
  <c r="M68" i="29"/>
  <c r="AH68" i="29"/>
  <c r="AM67" i="29"/>
  <c r="AN67" i="29" s="1"/>
  <c r="AL67" i="29"/>
  <c r="M67" i="29"/>
  <c r="AH67" i="29"/>
  <c r="AM66" i="29"/>
  <c r="AN66" i="29" s="1"/>
  <c r="AL66" i="29"/>
  <c r="M66" i="29"/>
  <c r="AH66" i="29" s="1"/>
  <c r="AM65" i="29"/>
  <c r="AL65" i="29"/>
  <c r="AN65" i="29"/>
  <c r="M65" i="29"/>
  <c r="AH65" i="29"/>
  <c r="BM64" i="29"/>
  <c r="AM64" i="29"/>
  <c r="AN64" i="29" s="1"/>
  <c r="AL64" i="29"/>
  <c r="M64" i="29"/>
  <c r="AH64" i="29"/>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L57" i="29"/>
  <c r="AN57" i="29"/>
  <c r="M57" i="29"/>
  <c r="AH57" i="29" s="1"/>
  <c r="AM56" i="29"/>
  <c r="AN56" i="29" s="1"/>
  <c r="AL56" i="29"/>
  <c r="M56" i="29"/>
  <c r="AH56" i="29" s="1"/>
  <c r="AM55" i="29"/>
  <c r="AN55" i="29" s="1"/>
  <c r="AL55" i="29"/>
  <c r="M55" i="29"/>
  <c r="AH55" i="29" s="1"/>
  <c r="AM54" i="29"/>
  <c r="AN54" i="29" s="1"/>
  <c r="AL54" i="29"/>
  <c r="M54" i="29"/>
  <c r="AH54" i="29"/>
  <c r="AM53" i="29"/>
  <c r="AN53" i="29" s="1"/>
  <c r="AL53" i="29"/>
  <c r="M53" i="29"/>
  <c r="AH53" i="29"/>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L46" i="29"/>
  <c r="AN46" i="29"/>
  <c r="M46" i="29"/>
  <c r="AH46" i="29" s="1"/>
  <c r="AM45" i="29"/>
  <c r="AN45" i="29" s="1"/>
  <c r="AL45" i="29"/>
  <c r="M45" i="29"/>
  <c r="AH45" i="29"/>
  <c r="AM44" i="29"/>
  <c r="AN44" i="29" s="1"/>
  <c r="AL44" i="29"/>
  <c r="AK44" i="29"/>
  <c r="M44" i="29"/>
  <c r="AH44" i="29" s="1"/>
  <c r="AM43" i="29"/>
  <c r="AL43" i="29"/>
  <c r="AN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c r="AM36" i="29"/>
  <c r="AL36" i="29"/>
  <c r="AN36" i="29"/>
  <c r="AK36" i="29"/>
  <c r="M36" i="29"/>
  <c r="AH36" i="29" s="1"/>
  <c r="AM35" i="29"/>
  <c r="AN35" i="29" s="1"/>
  <c r="AL35" i="29"/>
  <c r="AK35" i="29"/>
  <c r="M35" i="29"/>
  <c r="AH35" i="29"/>
  <c r="AM34" i="29"/>
  <c r="AN34" i="29" s="1"/>
  <c r="AL34" i="29"/>
  <c r="AK34" i="29"/>
  <c r="M34" i="29"/>
  <c r="AH34" i="29" s="1"/>
  <c r="AM33" i="29"/>
  <c r="AN33" i="29" s="1"/>
  <c r="AL33" i="29"/>
  <c r="AK33" i="29"/>
  <c r="M33" i="29"/>
  <c r="AH33" i="29" s="1"/>
  <c r="AM32" i="29"/>
  <c r="AN32" i="29" s="1"/>
  <c r="AL32" i="29"/>
  <c r="AK32" i="29"/>
  <c r="M32" i="29"/>
  <c r="AH32" i="29" s="1"/>
  <c r="AM31" i="29"/>
  <c r="AL31" i="29"/>
  <c r="AN31" i="29"/>
  <c r="AK31" i="29"/>
  <c r="M31" i="29"/>
  <c r="AH31" i="29"/>
  <c r="AM30" i="29"/>
  <c r="AN30" i="29" s="1"/>
  <c r="AL30" i="29"/>
  <c r="AK30" i="29"/>
  <c r="M30" i="29"/>
  <c r="AH30" i="29" s="1"/>
  <c r="AM29" i="29"/>
  <c r="AN29" i="29" s="1"/>
  <c r="AL29" i="29"/>
  <c r="AK29" i="29"/>
  <c r="M29" i="29"/>
  <c r="AH29" i="29"/>
  <c r="AM28" i="29"/>
  <c r="AN28" i="29" s="1"/>
  <c r="AL28" i="29"/>
  <c r="AK28" i="29"/>
  <c r="M28" i="29"/>
  <c r="AH28" i="29"/>
  <c r="AM27" i="29"/>
  <c r="AN27" i="29" s="1"/>
  <c r="AL27" i="29"/>
  <c r="AK27" i="29"/>
  <c r="M27" i="29"/>
  <c r="AH27" i="29" s="1"/>
  <c r="AM26" i="29"/>
  <c r="AL26" i="29"/>
  <c r="AN26" i="29"/>
  <c r="AK26" i="29"/>
  <c r="M26" i="29"/>
  <c r="AH26" i="29" s="1"/>
  <c r="AM25" i="29"/>
  <c r="AL25" i="29"/>
  <c r="AN25" i="29"/>
  <c r="AK25" i="29"/>
  <c r="M25" i="29"/>
  <c r="AH25" i="29" s="1"/>
  <c r="AM24" i="29"/>
  <c r="AN24" i="29" s="1"/>
  <c r="AL24" i="29"/>
  <c r="AK24" i="29"/>
  <c r="M24" i="29"/>
  <c r="AH24" i="29"/>
  <c r="AM23" i="29"/>
  <c r="AL23" i="29"/>
  <c r="AN23" i="29"/>
  <c r="AK23" i="29"/>
  <c r="M23" i="29"/>
  <c r="AH23" i="29"/>
  <c r="AM22" i="29"/>
  <c r="AN22" i="29" s="1"/>
  <c r="AL22" i="29"/>
  <c r="AK22" i="29"/>
  <c r="M22" i="29"/>
  <c r="AH22" i="29" s="1"/>
  <c r="AM21" i="29"/>
  <c r="AN21" i="29" s="1"/>
  <c r="AL21" i="29"/>
  <c r="AK21" i="29"/>
  <c r="M21" i="29"/>
  <c r="AH21" i="29" s="1"/>
  <c r="AU11" i="29"/>
  <c r="AM20" i="29"/>
  <c r="AL20" i="29"/>
  <c r="AN20" i="29"/>
  <c r="AK20" i="29"/>
  <c r="BM13" i="29"/>
  <c r="BF13" i="29"/>
  <c r="AU13" i="29"/>
  <c r="Z13" i="29"/>
  <c r="AU12" i="29"/>
  <c r="AA6" i="29"/>
  <c r="AD3" i="28"/>
  <c r="AD4" i="28" s="1"/>
  <c r="Z32" i="13"/>
  <c r="Y32" i="13" s="1"/>
  <c r="BD2" i="13" s="1"/>
  <c r="BF10" i="28"/>
  <c r="BJ10" i="28"/>
  <c r="BK10" i="28"/>
  <c r="BL10" i="28"/>
  <c r="BM10" i="28"/>
  <c r="BN10" i="28"/>
  <c r="BN13" i="28" s="1"/>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BK14" i="28"/>
  <c r="AM194" i="28"/>
  <c r="AN194" i="28" s="1"/>
  <c r="AL194" i="28"/>
  <c r="AK45" i="28"/>
  <c r="AK46" i="28"/>
  <c r="AK47" i="28" s="1"/>
  <c r="AK48" i="28"/>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c r="AM185" i="28"/>
  <c r="AN185" i="28" s="1"/>
  <c r="AL185" i="28"/>
  <c r="M185" i="28"/>
  <c r="AH185" i="28"/>
  <c r="AM184" i="28"/>
  <c r="AN184" i="28" s="1"/>
  <c r="AL184" i="28"/>
  <c r="M184" i="28"/>
  <c r="AH184" i="28" s="1"/>
  <c r="AM183" i="28"/>
  <c r="AN183" i="28" s="1"/>
  <c r="AL183" i="28"/>
  <c r="M183" i="28"/>
  <c r="AH183" i="28" s="1"/>
  <c r="AM182" i="28"/>
  <c r="AN182" i="28" s="1"/>
  <c r="AL182" i="28"/>
  <c r="M182" i="28"/>
  <c r="AH182" i="28" s="1"/>
  <c r="AM181" i="28"/>
  <c r="AL181" i="28"/>
  <c r="AN181" i="28"/>
  <c r="M181" i="28"/>
  <c r="AH181" i="28" s="1"/>
  <c r="AM180" i="28"/>
  <c r="AN180" i="28" s="1"/>
  <c r="AL180" i="28"/>
  <c r="M180" i="28"/>
  <c r="AH180" i="28"/>
  <c r="AM179" i="28"/>
  <c r="AL179" i="28"/>
  <c r="AN179" i="28"/>
  <c r="M179" i="28"/>
  <c r="AH179" i="28" s="1"/>
  <c r="AM178" i="28"/>
  <c r="AL178" i="28"/>
  <c r="AN178" i="28"/>
  <c r="M178" i="28"/>
  <c r="AH178" i="28"/>
  <c r="AM177" i="28"/>
  <c r="AN177" i="28" s="1"/>
  <c r="AL177" i="28"/>
  <c r="M177" i="28"/>
  <c r="AH177" i="28" s="1"/>
  <c r="AM176" i="28"/>
  <c r="AN176" i="28" s="1"/>
  <c r="AL176" i="28"/>
  <c r="M176" i="28"/>
  <c r="AH176" i="28" s="1"/>
  <c r="AM175" i="28"/>
  <c r="AN175" i="28" s="1"/>
  <c r="AL175" i="28"/>
  <c r="M175" i="28"/>
  <c r="AH175" i="28" s="1"/>
  <c r="BN174" i="28"/>
  <c r="AM174" i="28"/>
  <c r="AL174" i="28"/>
  <c r="AN174" i="28"/>
  <c r="M174" i="28"/>
  <c r="AH174" i="28" s="1"/>
  <c r="AM173" i="28"/>
  <c r="AL173" i="28"/>
  <c r="AN173" i="28"/>
  <c r="M173" i="28"/>
  <c r="AH173" i="28" s="1"/>
  <c r="AM172" i="28"/>
  <c r="AN172" i="28" s="1"/>
  <c r="AL172" i="28"/>
  <c r="M172" i="28"/>
  <c r="AH172" i="28" s="1"/>
  <c r="BN171" i="28"/>
  <c r="AM171" i="28"/>
  <c r="AN171" i="28" s="1"/>
  <c r="AL171" i="28"/>
  <c r="M171" i="28"/>
  <c r="AH171" i="28" s="1"/>
  <c r="AM170" i="28"/>
  <c r="AN170" i="28" s="1"/>
  <c r="AL170" i="28"/>
  <c r="M170" i="28"/>
  <c r="AH170" i="28"/>
  <c r="AM169" i="28"/>
  <c r="AN169" i="28" s="1"/>
  <c r="AL169" i="28"/>
  <c r="M169" i="28"/>
  <c r="AH169" i="28" s="1"/>
  <c r="AM168" i="28"/>
  <c r="AN168" i="28" s="1"/>
  <c r="AL168" i="28"/>
  <c r="M168" i="28"/>
  <c r="AH168" i="28" s="1"/>
  <c r="AM167" i="28"/>
  <c r="AN167" i="28" s="1"/>
  <c r="AL167" i="28"/>
  <c r="M167" i="28"/>
  <c r="AH167" i="28" s="1"/>
  <c r="BM166" i="28"/>
  <c r="AM166" i="28"/>
  <c r="AN166" i="28" s="1"/>
  <c r="AL166" i="28"/>
  <c r="M166" i="28"/>
  <c r="AH166" i="28" s="1"/>
  <c r="AM165" i="28"/>
  <c r="AN165" i="28" s="1"/>
  <c r="AL165" i="28"/>
  <c r="M165" i="28"/>
  <c r="AH165" i="28" s="1"/>
  <c r="AM164" i="28"/>
  <c r="AN164" i="28" s="1"/>
  <c r="AL164" i="28"/>
  <c r="M164" i="28"/>
  <c r="AH164" i="28" s="1"/>
  <c r="BN163" i="28"/>
  <c r="AM163" i="28"/>
  <c r="AL163" i="28"/>
  <c r="AN163" i="28"/>
  <c r="M163" i="28"/>
  <c r="AH163" i="28" s="1"/>
  <c r="AM162" i="28"/>
  <c r="AN162" i="28" s="1"/>
  <c r="AL162" i="28"/>
  <c r="M162" i="28"/>
  <c r="AH162" i="28"/>
  <c r="AM161" i="28"/>
  <c r="AN161" i="28" s="1"/>
  <c r="AL161" i="28"/>
  <c r="M161" i="28"/>
  <c r="AH161" i="28" s="1"/>
  <c r="AM160" i="28"/>
  <c r="AN160" i="28" s="1"/>
  <c r="AL160" i="28"/>
  <c r="M160" i="28"/>
  <c r="AH160" i="28" s="1"/>
  <c r="BN159" i="28"/>
  <c r="AM159" i="28"/>
  <c r="AN159" i="28" s="1"/>
  <c r="AL159" i="28"/>
  <c r="M159" i="28"/>
  <c r="AH159" i="28" s="1"/>
  <c r="AM158" i="28"/>
  <c r="AL158" i="28"/>
  <c r="AN158" i="28"/>
  <c r="M158" i="28"/>
  <c r="AH158" i="28"/>
  <c r="AM157" i="28"/>
  <c r="AN157" i="28" s="1"/>
  <c r="AL157" i="28"/>
  <c r="M157" i="28"/>
  <c r="AH157" i="28"/>
  <c r="AM156" i="28"/>
  <c r="AN156" i="28" s="1"/>
  <c r="AL156" i="28"/>
  <c r="M156" i="28"/>
  <c r="AH156" i="28" s="1"/>
  <c r="AM155" i="28"/>
  <c r="AL155" i="28"/>
  <c r="AN155" i="28"/>
  <c r="M155" i="28"/>
  <c r="AH155" i="28"/>
  <c r="AM154" i="28"/>
  <c r="AN154" i="28" s="1"/>
  <c r="AL154" i="28"/>
  <c r="M154" i="28"/>
  <c r="AH154" i="28" s="1"/>
  <c r="AM153" i="28"/>
  <c r="AL153" i="28"/>
  <c r="AN153" i="28"/>
  <c r="M153" i="28"/>
  <c r="AH153" i="28" s="1"/>
  <c r="AM152" i="28"/>
  <c r="AL152" i="28"/>
  <c r="AN152" i="28"/>
  <c r="M152" i="28"/>
  <c r="AH152" i="28"/>
  <c r="AM151" i="28"/>
  <c r="AN151" i="28" s="1"/>
  <c r="AL151" i="28"/>
  <c r="M151" i="28"/>
  <c r="AH151" i="28" s="1"/>
  <c r="AM150" i="28"/>
  <c r="AN150" i="28" s="1"/>
  <c r="AL150" i="28"/>
  <c r="M150" i="28"/>
  <c r="AH150" i="28" s="1"/>
  <c r="AM149" i="28"/>
  <c r="AN149" i="28" s="1"/>
  <c r="AL149" i="28"/>
  <c r="M149" i="28"/>
  <c r="AH149" i="28"/>
  <c r="AM148" i="28"/>
  <c r="AN148" i="28" s="1"/>
  <c r="AL148" i="28"/>
  <c r="M148" i="28"/>
  <c r="AH148" i="28" s="1"/>
  <c r="AM147" i="28"/>
  <c r="AN147" i="28" s="1"/>
  <c r="AL147" i="28"/>
  <c r="M147" i="28"/>
  <c r="AH147" i="28"/>
  <c r="AM146" i="28"/>
  <c r="AN146" i="28" s="1"/>
  <c r="AL146" i="28"/>
  <c r="M146" i="28"/>
  <c r="AH146" i="28" s="1"/>
  <c r="AM145" i="28"/>
  <c r="AL145" i="28"/>
  <c r="AN145" i="28"/>
  <c r="M145" i="28"/>
  <c r="AH145" i="28" s="1"/>
  <c r="AM144" i="28"/>
  <c r="AN144" i="28" s="1"/>
  <c r="AL144" i="28"/>
  <c r="M144" i="28"/>
  <c r="AH144" i="28" s="1"/>
  <c r="BN143" i="28"/>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BM136" i="28"/>
  <c r="AM136" i="28"/>
  <c r="AN136" i="28" s="1"/>
  <c r="AL136" i="28"/>
  <c r="M136" i="28"/>
  <c r="AH136" i="28" s="1"/>
  <c r="AM135" i="28"/>
  <c r="AL135" i="28"/>
  <c r="AN135" i="28"/>
  <c r="M135" i="28"/>
  <c r="AH135" i="28" s="1"/>
  <c r="AM134" i="28"/>
  <c r="AN134" i="28" s="1"/>
  <c r="AL134" i="28"/>
  <c r="M134" i="28"/>
  <c r="AH134" i="28" s="1"/>
  <c r="AM133" i="28"/>
  <c r="AL133" i="28"/>
  <c r="AN133" i="28"/>
  <c r="M133" i="28"/>
  <c r="AH133" i="28" s="1"/>
  <c r="AM132" i="28"/>
  <c r="AL132" i="28"/>
  <c r="AN132" i="28"/>
  <c r="M132" i="28"/>
  <c r="AH132" i="28" s="1"/>
  <c r="BN131" i="28"/>
  <c r="AM131" i="28"/>
  <c r="AN131" i="28" s="1"/>
  <c r="AL131" i="28"/>
  <c r="M131" i="28"/>
  <c r="AH131" i="28" s="1"/>
  <c r="AM130" i="28"/>
  <c r="AN130" i="28" s="1"/>
  <c r="AL130" i="28"/>
  <c r="M130" i="28"/>
  <c r="AH130" i="28"/>
  <c r="AM129" i="28"/>
  <c r="AL129" i="28"/>
  <c r="M129" i="28"/>
  <c r="AH129" i="28"/>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L122" i="28"/>
  <c r="AN122" i="28"/>
  <c r="M122" i="28"/>
  <c r="AH122" i="28" s="1"/>
  <c r="AM121" i="28"/>
  <c r="AN121" i="28" s="1"/>
  <c r="AL121" i="28"/>
  <c r="M121" i="28"/>
  <c r="AH121" i="28" s="1"/>
  <c r="AM120" i="28"/>
  <c r="AN120" i="28" s="1"/>
  <c r="AL120" i="28"/>
  <c r="M120" i="28"/>
  <c r="AH120" i="28" s="1"/>
  <c r="AM119" i="28"/>
  <c r="AN119" i="28" s="1"/>
  <c r="AL119" i="28"/>
  <c r="M119" i="28"/>
  <c r="AH119" i="28"/>
  <c r="AM118" i="28"/>
  <c r="AN118" i="28" s="1"/>
  <c r="AL118" i="28"/>
  <c r="M118" i="28"/>
  <c r="AH118" i="28" s="1"/>
  <c r="AM117" i="28"/>
  <c r="AN117" i="28" s="1"/>
  <c r="AL117" i="28"/>
  <c r="M117" i="28"/>
  <c r="AH117" i="28" s="1"/>
  <c r="AM116" i="28"/>
  <c r="AN116" i="28" s="1"/>
  <c r="AL116" i="28"/>
  <c r="M116" i="28"/>
  <c r="AH116" i="28" s="1"/>
  <c r="BM115" i="28"/>
  <c r="AM115" i="28"/>
  <c r="AN115" i="28" s="1"/>
  <c r="AL115" i="28"/>
  <c r="M115" i="28"/>
  <c r="AH115" i="28"/>
  <c r="AM114" i="28"/>
  <c r="AL114" i="28"/>
  <c r="AN114" i="28"/>
  <c r="M114" i="28"/>
  <c r="AH114" i="28" s="1"/>
  <c r="AM113" i="28"/>
  <c r="AN113" i="28" s="1"/>
  <c r="AL113" i="28"/>
  <c r="M113" i="28"/>
  <c r="AH113" i="28"/>
  <c r="AM112" i="28"/>
  <c r="AN112" i="28" s="1"/>
  <c r="AL112" i="28"/>
  <c r="M112" i="28"/>
  <c r="AH112" i="28" s="1"/>
  <c r="AM111" i="28"/>
  <c r="AL111" i="28"/>
  <c r="AN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c r="AM106" i="28"/>
  <c r="AL106" i="28"/>
  <c r="AN106" i="28"/>
  <c r="M106" i="28"/>
  <c r="AH106" i="28" s="1"/>
  <c r="AM105" i="28"/>
  <c r="AL105" i="28"/>
  <c r="AN105" i="28"/>
  <c r="M105" i="28"/>
  <c r="AH105" i="28"/>
  <c r="AM104" i="28"/>
  <c r="AN104" i="28" s="1"/>
  <c r="AL104" i="28"/>
  <c r="M104" i="28"/>
  <c r="AH104" i="28" s="1"/>
  <c r="AM103" i="28"/>
  <c r="AL103" i="28"/>
  <c r="AN103" i="28"/>
  <c r="M103" i="28"/>
  <c r="AH103" i="28"/>
  <c r="AM102" i="28"/>
  <c r="AN102" i="28" s="1"/>
  <c r="AL102" i="28"/>
  <c r="M102" i="28"/>
  <c r="AH102" i="28"/>
  <c r="AM101" i="28"/>
  <c r="AN101" i="28" s="1"/>
  <c r="AL101" i="28"/>
  <c r="M101" i="28"/>
  <c r="AH101" i="28" s="1"/>
  <c r="AM100" i="28"/>
  <c r="AL100" i="28"/>
  <c r="AN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c r="AM94" i="28"/>
  <c r="AN94" i="28" s="1"/>
  <c r="AL94" i="28"/>
  <c r="M94" i="28"/>
  <c r="AH94" i="28" s="1"/>
  <c r="AM93" i="28"/>
  <c r="AL93" i="28"/>
  <c r="AN93" i="28"/>
  <c r="M93" i="28"/>
  <c r="AH93" i="28" s="1"/>
  <c r="AM92" i="28"/>
  <c r="AL92" i="28"/>
  <c r="AN92" i="28"/>
  <c r="M92" i="28"/>
  <c r="AH92" i="28" s="1"/>
  <c r="AM91" i="28"/>
  <c r="AN91" i="28" s="1"/>
  <c r="AL91" i="28"/>
  <c r="M91" i="28"/>
  <c r="AH91" i="28"/>
  <c r="AM90" i="28"/>
  <c r="AN90" i="28" s="1"/>
  <c r="AL90" i="28"/>
  <c r="M90" i="28"/>
  <c r="AH90" i="28" s="1"/>
  <c r="AM89" i="28"/>
  <c r="AN89" i="28" s="1"/>
  <c r="AL89" i="28"/>
  <c r="M89" i="28"/>
  <c r="AH89" i="28" s="1"/>
  <c r="AM88" i="28"/>
  <c r="AN88" i="28" s="1"/>
  <c r="AL88" i="28"/>
  <c r="M88" i="28"/>
  <c r="AH88" i="28" s="1"/>
  <c r="AM87" i="28"/>
  <c r="AN87" i="28" s="1"/>
  <c r="AL87" i="28"/>
  <c r="M87" i="28"/>
  <c r="AH87" i="28" s="1"/>
  <c r="BM86" i="28"/>
  <c r="AM86" i="28"/>
  <c r="AN86" i="28" s="1"/>
  <c r="AL86" i="28"/>
  <c r="M86" i="28"/>
  <c r="AH86" i="28" s="1"/>
  <c r="AM85" i="28"/>
  <c r="AN85" i="28" s="1"/>
  <c r="AL85" i="28"/>
  <c r="M85" i="28"/>
  <c r="AH85" i="28" s="1"/>
  <c r="AM84" i="28"/>
  <c r="AN84" i="28" s="1"/>
  <c r="AL84" i="28"/>
  <c r="M84" i="28"/>
  <c r="AH84" i="28"/>
  <c r="AM83" i="28"/>
  <c r="AN83" i="28" s="1"/>
  <c r="AL83" i="28"/>
  <c r="M83" i="28"/>
  <c r="AH83" i="28" s="1"/>
  <c r="AM82" i="28"/>
  <c r="AL82" i="28"/>
  <c r="AN82" i="28"/>
  <c r="M82" i="28"/>
  <c r="AH82" i="28" s="1"/>
  <c r="AM81" i="28"/>
  <c r="AL81" i="28"/>
  <c r="AN81" i="28"/>
  <c r="M81" i="28"/>
  <c r="AH81" i="28" s="1"/>
  <c r="BN80" i="28"/>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c r="AM70" i="28"/>
  <c r="AN70" i="28" s="1"/>
  <c r="AL70" i="28"/>
  <c r="M70" i="28"/>
  <c r="AH70" i="28"/>
  <c r="AM69" i="28"/>
  <c r="AN69" i="28" s="1"/>
  <c r="AL69" i="28"/>
  <c r="M69" i="28"/>
  <c r="AH69" i="28"/>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c r="AM63" i="28"/>
  <c r="AL63" i="28"/>
  <c r="AN63" i="28"/>
  <c r="M63" i="28"/>
  <c r="AH63" i="28" s="1"/>
  <c r="AM62" i="28"/>
  <c r="AN62" i="28" s="1"/>
  <c r="AL62" i="28"/>
  <c r="M62" i="28"/>
  <c r="AH62" i="28"/>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c r="AM56" i="28"/>
  <c r="AN56" i="28" s="1"/>
  <c r="AL56" i="28"/>
  <c r="M56" i="28"/>
  <c r="AH56" i="28" s="1"/>
  <c r="AM55" i="28"/>
  <c r="AL55" i="28"/>
  <c r="AN55" i="28"/>
  <c r="M55" i="28"/>
  <c r="AH55" i="28" s="1"/>
  <c r="AM54" i="28"/>
  <c r="AN54" i="28" s="1"/>
  <c r="AL54" i="28"/>
  <c r="M54" i="28"/>
  <c r="AH54" i="28" s="1"/>
  <c r="AM53" i="28"/>
  <c r="AN53" i="28" s="1"/>
  <c r="AL53" i="28"/>
  <c r="M53" i="28"/>
  <c r="AH53" i="28" s="1"/>
  <c r="AM52" i="28"/>
  <c r="AL52" i="28"/>
  <c r="AN52" i="28"/>
  <c r="M52" i="28"/>
  <c r="AH52" i="28" s="1"/>
  <c r="AM51" i="28"/>
  <c r="AN51" i="28" s="1"/>
  <c r="AL51" i="28"/>
  <c r="M51" i="28"/>
  <c r="AH51" i="28" s="1"/>
  <c r="AM50" i="28"/>
  <c r="AN50" i="28" s="1"/>
  <c r="AL50" i="28"/>
  <c r="M50" i="28"/>
  <c r="AH50" i="28" s="1"/>
  <c r="AM49" i="28"/>
  <c r="AL49" i="28"/>
  <c r="AN49" i="28"/>
  <c r="M49" i="28"/>
  <c r="AH49" i="28" s="1"/>
  <c r="BM48" i="28"/>
  <c r="AM48" i="28"/>
  <c r="AN48" i="28" s="1"/>
  <c r="AL48" i="28"/>
  <c r="M48" i="28"/>
  <c r="AH48" i="28"/>
  <c r="AM47" i="28"/>
  <c r="AN47" i="28" s="1"/>
  <c r="AL47" i="28"/>
  <c r="M47" i="28"/>
  <c r="AH47" i="28" s="1"/>
  <c r="AM46" i="28"/>
  <c r="AN46" i="28" s="1"/>
  <c r="AL46" i="28"/>
  <c r="M46" i="28"/>
  <c r="AH46" i="28" s="1"/>
  <c r="AM45" i="28"/>
  <c r="AN45" i="28" s="1"/>
  <c r="AL45" i="28"/>
  <c r="M45" i="28"/>
  <c r="AH45" i="28" s="1"/>
  <c r="AM44" i="28"/>
  <c r="AL44" i="28"/>
  <c r="AN44" i="28"/>
  <c r="AK44" i="28"/>
  <c r="M44" i="28"/>
  <c r="AH44" i="28" s="1"/>
  <c r="AM43" i="28"/>
  <c r="AN43" i="28" s="1"/>
  <c r="AL43" i="28"/>
  <c r="AK43" i="28"/>
  <c r="M43" i="28"/>
  <c r="AH43" i="28" s="1"/>
  <c r="AM42" i="28"/>
  <c r="AL42" i="28"/>
  <c r="AN42" i="28"/>
  <c r="AK42" i="28"/>
  <c r="M42" i="28"/>
  <c r="AH42" i="28" s="1"/>
  <c r="AM41" i="28"/>
  <c r="AN41" i="28" s="1"/>
  <c r="AL41" i="28"/>
  <c r="AK41" i="28"/>
  <c r="M41" i="28"/>
  <c r="AH41" i="28" s="1"/>
  <c r="AM40" i="28"/>
  <c r="AN40" i="28" s="1"/>
  <c r="AL40" i="28"/>
  <c r="AK40" i="28"/>
  <c r="M40" i="28"/>
  <c r="AH40" i="28" s="1"/>
  <c r="BM39" i="28"/>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c r="AM32" i="28"/>
  <c r="AN32" i="28" s="1"/>
  <c r="AL32" i="28"/>
  <c r="AK32" i="28"/>
  <c r="M32" i="28"/>
  <c r="AH32" i="28" s="1"/>
  <c r="AM31" i="28"/>
  <c r="AN31" i="28" s="1"/>
  <c r="AL31" i="28"/>
  <c r="AK31" i="28"/>
  <c r="M31" i="28"/>
  <c r="AH31" i="28"/>
  <c r="AM30" i="28"/>
  <c r="AL30" i="28"/>
  <c r="AN30" i="28"/>
  <c r="AK30" i="28"/>
  <c r="M30" i="28"/>
  <c r="AH30" i="28" s="1"/>
  <c r="AM29" i="28"/>
  <c r="AN29" i="28" s="1"/>
  <c r="AL29" i="28"/>
  <c r="AK29" i="28"/>
  <c r="M29" i="28"/>
  <c r="AH29" i="28"/>
  <c r="AM28" i="28"/>
  <c r="AN28" i="28" s="1"/>
  <c r="AL28" i="28"/>
  <c r="AK28" i="28"/>
  <c r="M28" i="28"/>
  <c r="AH28" i="28" s="1"/>
  <c r="AM27" i="28"/>
  <c r="AL27" i="28"/>
  <c r="AN27" i="28"/>
  <c r="AK27" i="28"/>
  <c r="M27" i="28"/>
  <c r="AH27" i="28" s="1"/>
  <c r="AM26" i="28"/>
  <c r="AN26" i="28" s="1"/>
  <c r="AL26" i="28"/>
  <c r="AK26" i="28"/>
  <c r="M26" i="28"/>
  <c r="AH26" i="28"/>
  <c r="AM25" i="28"/>
  <c r="AN25" i="28" s="1"/>
  <c r="AL25" i="28"/>
  <c r="AK25" i="28"/>
  <c r="M25" i="28"/>
  <c r="AH25" i="28" s="1"/>
  <c r="BM24" i="28"/>
  <c r="AM24" i="28"/>
  <c r="AN24" i="28" s="1"/>
  <c r="AL24" i="28"/>
  <c r="AK24" i="28"/>
  <c r="M24" i="28"/>
  <c r="AH24" i="28" s="1"/>
  <c r="AM23" i="28"/>
  <c r="AL23" i="28"/>
  <c r="AN23" i="28"/>
  <c r="AK23" i="28"/>
  <c r="M23" i="28"/>
  <c r="AH23" i="28" s="1"/>
  <c r="BM22" i="28"/>
  <c r="AM22" i="28"/>
  <c r="AN22" i="28" s="1"/>
  <c r="AL22" i="28"/>
  <c r="AK22" i="28"/>
  <c r="M22" i="28"/>
  <c r="AH22" i="28" s="1"/>
  <c r="AM21" i="28"/>
  <c r="AN21" i="28" s="1"/>
  <c r="AL21" i="28"/>
  <c r="AK21" i="28"/>
  <c r="M21" i="28"/>
  <c r="AH21" i="28" s="1"/>
  <c r="AU11" i="28"/>
  <c r="AM20" i="28"/>
  <c r="AL20" i="28"/>
  <c r="AN20" i="28"/>
  <c r="AK20" i="28"/>
  <c r="AH20" i="28"/>
  <c r="AU13" i="28"/>
  <c r="Z13" i="28"/>
  <c r="AU12" i="28"/>
  <c r="BN8" i="28"/>
  <c r="BM8" i="28"/>
  <c r="BL8" i="28" s="1"/>
  <c r="BK8" i="28" s="1"/>
  <c r="BJ8" i="28" s="1"/>
  <c r="AA6" i="28"/>
  <c r="AD3" i="27"/>
  <c r="AD4" i="27" s="1"/>
  <c r="Z33" i="13"/>
  <c r="Y33" i="13" s="1"/>
  <c r="BF10" i="27"/>
  <c r="BJ10" i="27"/>
  <c r="BK10" i="27"/>
  <c r="BK13" i="27" s="1"/>
  <c r="BL10" i="27"/>
  <c r="BM10" i="27"/>
  <c r="BM13" i="27" s="1"/>
  <c r="BN10" i="27"/>
  <c r="BF11" i="27"/>
  <c r="BJ11" i="27"/>
  <c r="BK11" i="27"/>
  <c r="BL11" i="27"/>
  <c r="BL13" i="27" s="1"/>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BL1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c r="AM191" i="27"/>
  <c r="AN191" i="27" s="1"/>
  <c r="AL191" i="27"/>
  <c r="M191" i="27"/>
  <c r="AH191" i="27"/>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L178" i="27"/>
  <c r="AN178" i="27"/>
  <c r="M178" i="27"/>
  <c r="AH178" i="27" s="1"/>
  <c r="AM177" i="27"/>
  <c r="AL177" i="27"/>
  <c r="AN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c r="AM164" i="27"/>
  <c r="AN164" i="27" s="1"/>
  <c r="AL164" i="27"/>
  <c r="M164" i="27"/>
  <c r="AH164" i="27"/>
  <c r="AM163" i="27"/>
  <c r="AN163" i="27" s="1"/>
  <c r="AL163" i="27"/>
  <c r="M163" i="27"/>
  <c r="AH163" i="27"/>
  <c r="AM162" i="27"/>
  <c r="AN162" i="27" s="1"/>
  <c r="AL162" i="27"/>
  <c r="M162" i="27"/>
  <c r="AH162" i="27"/>
  <c r="AM161" i="27"/>
  <c r="AN161" i="27" s="1"/>
  <c r="AL161" i="27"/>
  <c r="M161" i="27"/>
  <c r="AH161" i="27" s="1"/>
  <c r="AM160" i="27"/>
  <c r="AN160" i="27" s="1"/>
  <c r="AL160" i="27"/>
  <c r="M160" i="27"/>
  <c r="AH160" i="27" s="1"/>
  <c r="AM159" i="27"/>
  <c r="AN159" i="27" s="1"/>
  <c r="AL159" i="27"/>
  <c r="M159" i="27"/>
  <c r="AH159" i="27" s="1"/>
  <c r="AM158" i="27"/>
  <c r="AL158" i="27"/>
  <c r="AN158" i="27"/>
  <c r="M158" i="27"/>
  <c r="AH158" i="27" s="1"/>
  <c r="AM157" i="27"/>
  <c r="AL157" i="27"/>
  <c r="AN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L152" i="27"/>
  <c r="AN152" i="27"/>
  <c r="M152" i="27"/>
  <c r="AH152" i="27" s="1"/>
  <c r="AM151" i="27"/>
  <c r="AL151" i="27"/>
  <c r="M151" i="27"/>
  <c r="AH151" i="27" s="1"/>
  <c r="AM150" i="27"/>
  <c r="AN150" i="27" s="1"/>
  <c r="AL150" i="27"/>
  <c r="M150" i="27"/>
  <c r="AH150" i="27" s="1"/>
  <c r="AM149" i="27"/>
  <c r="AL149" i="27"/>
  <c r="AN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L143" i="27"/>
  <c r="AN143" i="27"/>
  <c r="M143" i="27"/>
  <c r="AH143" i="27" s="1"/>
  <c r="AM142" i="27"/>
  <c r="AL142" i="27"/>
  <c r="AN142" i="27"/>
  <c r="M142" i="27"/>
  <c r="AH142" i="27"/>
  <c r="AM141" i="27"/>
  <c r="AN141" i="27" s="1"/>
  <c r="AL141" i="27"/>
  <c r="M141" i="27"/>
  <c r="AH141" i="27"/>
  <c r="BN140" i="27"/>
  <c r="AM140" i="27"/>
  <c r="AN140" i="27" s="1"/>
  <c r="AL140" i="27"/>
  <c r="M140" i="27"/>
  <c r="AH140" i="27" s="1"/>
  <c r="AM139" i="27"/>
  <c r="AN139" i="27" s="1"/>
  <c r="AL139" i="27"/>
  <c r="M139" i="27"/>
  <c r="AH139" i="27"/>
  <c r="AM138" i="27"/>
  <c r="AN138" i="27" s="1"/>
  <c r="AL138" i="27"/>
  <c r="M138" i="27"/>
  <c r="AH138" i="27"/>
  <c r="AM137" i="27"/>
  <c r="AN137" i="27" s="1"/>
  <c r="AL137" i="27"/>
  <c r="M137" i="27"/>
  <c r="AH137" i="27" s="1"/>
  <c r="AM136" i="27"/>
  <c r="AN136" i="27" s="1"/>
  <c r="AL136" i="27"/>
  <c r="M136" i="27"/>
  <c r="AH136" i="27"/>
  <c r="AM135" i="27"/>
  <c r="AN135" i="27" s="1"/>
  <c r="AL135" i="27"/>
  <c r="M135" i="27"/>
  <c r="AH135" i="27"/>
  <c r="AM134" i="27"/>
  <c r="AN134" i="27" s="1"/>
  <c r="AL134" i="27"/>
  <c r="M134" i="27"/>
  <c r="AH134" i="27" s="1"/>
  <c r="AM133" i="27"/>
  <c r="AN133" i="27" s="1"/>
  <c r="AL133" i="27"/>
  <c r="M133" i="27"/>
  <c r="AH133" i="27"/>
  <c r="AM132" i="27"/>
  <c r="AL132" i="27"/>
  <c r="AN132" i="27"/>
  <c r="M132" i="27"/>
  <c r="AH132" i="27" s="1"/>
  <c r="AM131" i="27"/>
  <c r="AL131" i="27"/>
  <c r="AN131" i="27"/>
  <c r="M131" i="27"/>
  <c r="AH131" i="27" s="1"/>
  <c r="AM130" i="27"/>
  <c r="AN130" i="27" s="1"/>
  <c r="AL130" i="27"/>
  <c r="M130" i="27"/>
  <c r="AH130" i="27" s="1"/>
  <c r="AM129" i="27"/>
  <c r="AL129" i="27"/>
  <c r="AN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L124" i="27"/>
  <c r="AN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L118" i="27"/>
  <c r="AN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c r="AM108" i="27"/>
  <c r="AL108" i="27"/>
  <c r="AN108" i="27"/>
  <c r="M108" i="27"/>
  <c r="AH108" i="27" s="1"/>
  <c r="AM107" i="27"/>
  <c r="AL107" i="27"/>
  <c r="AN107" i="27"/>
  <c r="M107" i="27"/>
  <c r="AH107" i="27"/>
  <c r="AM106" i="27"/>
  <c r="AN106" i="27" s="1"/>
  <c r="AL106" i="27"/>
  <c r="M106" i="27"/>
  <c r="AH106" i="27"/>
  <c r="AM105" i="27"/>
  <c r="AL105" i="27"/>
  <c r="AN105" i="27"/>
  <c r="M105" i="27"/>
  <c r="AH105" i="27" s="1"/>
  <c r="AM104" i="27"/>
  <c r="AN104" i="27" s="1"/>
  <c r="AL104" i="27"/>
  <c r="M104" i="27"/>
  <c r="AH104" i="27"/>
  <c r="AM103" i="27"/>
  <c r="AL103" i="27"/>
  <c r="AN103" i="27"/>
  <c r="M103" i="27"/>
  <c r="AH103" i="27" s="1"/>
  <c r="AM102" i="27"/>
  <c r="AL102" i="27"/>
  <c r="AN102" i="27"/>
  <c r="M102" i="27"/>
  <c r="AH102" i="27" s="1"/>
  <c r="AM101" i="27"/>
  <c r="AN101" i="27" s="1"/>
  <c r="AL101" i="27"/>
  <c r="M101" i="27"/>
  <c r="AH101" i="27" s="1"/>
  <c r="AM100" i="27"/>
  <c r="AL100" i="27"/>
  <c r="AN100" i="27"/>
  <c r="M100" i="27"/>
  <c r="AH100" i="27" s="1"/>
  <c r="AM99" i="27"/>
  <c r="AN99" i="27" s="1"/>
  <c r="AL99" i="27"/>
  <c r="M99" i="27"/>
  <c r="AH99" i="27" s="1"/>
  <c r="BN98" i="27"/>
  <c r="AM98" i="27"/>
  <c r="AN98" i="27" s="1"/>
  <c r="AL98" i="27"/>
  <c r="M98" i="27"/>
  <c r="AH98" i="27" s="1"/>
  <c r="AM97" i="27"/>
  <c r="AN97" i="27" s="1"/>
  <c r="AL97" i="27"/>
  <c r="M97" i="27"/>
  <c r="AH97" i="27"/>
  <c r="AM96" i="27"/>
  <c r="AN96" i="27" s="1"/>
  <c r="AL96" i="27"/>
  <c r="M96" i="27"/>
  <c r="AH96" i="27"/>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c r="AM88" i="27"/>
  <c r="AN88" i="27" s="1"/>
  <c r="AL88" i="27"/>
  <c r="M88" i="27"/>
  <c r="AH88" i="27" s="1"/>
  <c r="AM87" i="27"/>
  <c r="AN87" i="27" s="1"/>
  <c r="AL87" i="27"/>
  <c r="M87" i="27"/>
  <c r="AH87" i="27"/>
  <c r="AM86" i="27"/>
  <c r="AN86" i="27" s="1"/>
  <c r="AL86" i="27"/>
  <c r="M86" i="27"/>
  <c r="AH86" i="27"/>
  <c r="AM85" i="27"/>
  <c r="AN85" i="27" s="1"/>
  <c r="AL85" i="27"/>
  <c r="M85" i="27"/>
  <c r="AH85" i="27"/>
  <c r="AM84" i="27"/>
  <c r="AL84" i="27"/>
  <c r="AN84" i="27"/>
  <c r="M84" i="27"/>
  <c r="AH84" i="27" s="1"/>
  <c r="AM83" i="27"/>
  <c r="AN83" i="27" s="1"/>
  <c r="AL83" i="27"/>
  <c r="M83" i="27"/>
  <c r="AH83" i="27" s="1"/>
  <c r="AM82" i="27"/>
  <c r="AN82" i="27" s="1"/>
  <c r="AL82" i="27"/>
  <c r="M82" i="27"/>
  <c r="AH82" i="27" s="1"/>
  <c r="AM81" i="27"/>
  <c r="AL81" i="27"/>
  <c r="AN81" i="27"/>
  <c r="M81" i="27"/>
  <c r="AH81" i="27" s="1"/>
  <c r="AM80" i="27"/>
  <c r="AN80" i="27" s="1"/>
  <c r="AL80" i="27"/>
  <c r="M80" i="27"/>
  <c r="AH80" i="27" s="1"/>
  <c r="AM79" i="27"/>
  <c r="AL79" i="27"/>
  <c r="AN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L68" i="27"/>
  <c r="AN68" i="27"/>
  <c r="M68" i="27"/>
  <c r="AH68" i="27" s="1"/>
  <c r="AM67" i="27"/>
  <c r="AL67" i="27"/>
  <c r="AN67" i="27"/>
  <c r="M67" i="27"/>
  <c r="AH67" i="27" s="1"/>
  <c r="BN66" i="27"/>
  <c r="AM66" i="27"/>
  <c r="AN66" i="27" s="1"/>
  <c r="AL66" i="27"/>
  <c r="M66" i="27"/>
  <c r="AH66" i="27"/>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L60" i="27"/>
  <c r="AN60" i="27"/>
  <c r="M60" i="27"/>
  <c r="AH60" i="27" s="1"/>
  <c r="AM59" i="27"/>
  <c r="AN59" i="27" s="1"/>
  <c r="AL59" i="27"/>
  <c r="M59" i="27"/>
  <c r="AH59" i="27" s="1"/>
  <c r="AM58" i="27"/>
  <c r="AN58" i="27" s="1"/>
  <c r="AL58" i="27"/>
  <c r="M58" i="27"/>
  <c r="AH58" i="27" s="1"/>
  <c r="AM57" i="27"/>
  <c r="AN57" i="27" s="1"/>
  <c r="AL57" i="27"/>
  <c r="M57" i="27"/>
  <c r="AH57" i="27" s="1"/>
  <c r="BN56" i="27"/>
  <c r="AM56" i="27"/>
  <c r="AL56" i="27"/>
  <c r="AN56" i="27"/>
  <c r="M56" i="27"/>
  <c r="AH56" i="27" s="1"/>
  <c r="AM55" i="27"/>
  <c r="AN55" i="27" s="1"/>
  <c r="AL55" i="27"/>
  <c r="M55" i="27"/>
  <c r="AH55" i="27"/>
  <c r="AM54" i="27"/>
  <c r="AL54" i="27"/>
  <c r="AN54" i="27"/>
  <c r="M54" i="27"/>
  <c r="AH54" i="27" s="1"/>
  <c r="AM53" i="27"/>
  <c r="AN53" i="27" s="1"/>
  <c r="AL53" i="27"/>
  <c r="M53" i="27"/>
  <c r="AH53" i="27"/>
  <c r="AM52" i="27"/>
  <c r="AN52" i="27" s="1"/>
  <c r="AL52" i="27"/>
  <c r="M52" i="27"/>
  <c r="AH52" i="27" s="1"/>
  <c r="AM51" i="27"/>
  <c r="AN51" i="27" s="1"/>
  <c r="AL51" i="27"/>
  <c r="M51" i="27"/>
  <c r="AH51" i="27" s="1"/>
  <c r="AM50" i="27"/>
  <c r="AN50" i="27" s="1"/>
  <c r="AL50" i="27"/>
  <c r="M50" i="27"/>
  <c r="AH50" i="27" s="1"/>
  <c r="AM49" i="27"/>
  <c r="AN49" i="27" s="1"/>
  <c r="AL49" i="27"/>
  <c r="M49" i="27"/>
  <c r="AH49" i="27" s="1"/>
  <c r="AM48" i="27"/>
  <c r="AL48" i="27"/>
  <c r="AN48" i="27"/>
  <c r="M48" i="27"/>
  <c r="AH48" i="27" s="1"/>
  <c r="AM47" i="27"/>
  <c r="AN47" i="27" s="1"/>
  <c r="AL47" i="27"/>
  <c r="M47" i="27"/>
  <c r="AH47" i="27" s="1"/>
  <c r="AM46" i="27"/>
  <c r="AL46" i="27"/>
  <c r="AN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L41" i="27"/>
  <c r="AN41" i="27"/>
  <c r="AK41" i="27"/>
  <c r="M41" i="27"/>
  <c r="AH41" i="27" s="1"/>
  <c r="BM40" i="27"/>
  <c r="AM40" i="27"/>
  <c r="AN40" i="27" s="1"/>
  <c r="AL40" i="27"/>
  <c r="AK40" i="27"/>
  <c r="M40" i="27"/>
  <c r="AH40" i="27"/>
  <c r="AM39" i="27"/>
  <c r="AN39" i="27" s="1"/>
  <c r="AL39" i="27"/>
  <c r="AK39" i="27"/>
  <c r="M39" i="27"/>
  <c r="AH39" i="27" s="1"/>
  <c r="AM38" i="27"/>
  <c r="AN38" i="27" s="1"/>
  <c r="AL38" i="27"/>
  <c r="AK38" i="27"/>
  <c r="M38" i="27"/>
  <c r="AH38" i="27"/>
  <c r="AM37" i="27"/>
  <c r="AN37" i="27" s="1"/>
  <c r="AL37" i="27"/>
  <c r="AK37" i="27"/>
  <c r="M37" i="27"/>
  <c r="AH37" i="27"/>
  <c r="AM36" i="27"/>
  <c r="AL36" i="27"/>
  <c r="AN36" i="27"/>
  <c r="AK36" i="27"/>
  <c r="M36" i="27"/>
  <c r="AH36" i="27" s="1"/>
  <c r="AM35" i="27"/>
  <c r="AN35" i="27" s="1"/>
  <c r="AL35" i="27"/>
  <c r="AK35" i="27"/>
  <c r="M35" i="27"/>
  <c r="AH35" i="27" s="1"/>
  <c r="AM34" i="27"/>
  <c r="AN34" i="27" s="1"/>
  <c r="AL34" i="27"/>
  <c r="AK34" i="27"/>
  <c r="M34" i="27"/>
  <c r="AH34" i="27"/>
  <c r="AM33" i="27"/>
  <c r="AL33" i="27"/>
  <c r="AN33" i="27"/>
  <c r="AK33" i="27"/>
  <c r="M33" i="27"/>
  <c r="AH33" i="27"/>
  <c r="AM32" i="27"/>
  <c r="AN32" i="27" s="1"/>
  <c r="AL32" i="27"/>
  <c r="AK32" i="27"/>
  <c r="M32" i="27"/>
  <c r="AH32" i="27"/>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L25" i="27"/>
  <c r="AN25" i="27"/>
  <c r="AK25" i="27"/>
  <c r="M25" i="27"/>
  <c r="AH25" i="27" s="1"/>
  <c r="AM24" i="27"/>
  <c r="AL24" i="27"/>
  <c r="AN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K13" i="26" s="1"/>
  <c r="BL11" i="26"/>
  <c r="BM11" i="26"/>
  <c r="BN11" i="26"/>
  <c r="BN13"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c r="AM191" i="26"/>
  <c r="AL191" i="26"/>
  <c r="AN191" i="26"/>
  <c r="M191" i="26"/>
  <c r="AH191" i="26" s="1"/>
  <c r="AM190" i="26"/>
  <c r="AN190" i="26" s="1"/>
  <c r="AL190" i="26"/>
  <c r="M190" i="26"/>
  <c r="AH190" i="26"/>
  <c r="AM189" i="26"/>
  <c r="AL189" i="26"/>
  <c r="AN189" i="26"/>
  <c r="M189" i="26"/>
  <c r="AH189" i="26" s="1"/>
  <c r="AM188" i="26"/>
  <c r="AN188" i="26" s="1"/>
  <c r="AL188" i="26"/>
  <c r="M188" i="26"/>
  <c r="AH188" i="26"/>
  <c r="AM187" i="26"/>
  <c r="AL187" i="26"/>
  <c r="AN187" i="26"/>
  <c r="M187" i="26"/>
  <c r="AH187" i="26" s="1"/>
  <c r="AM186" i="26"/>
  <c r="AN186" i="26" s="1"/>
  <c r="AL186" i="26"/>
  <c r="M186" i="26"/>
  <c r="AH186" i="26"/>
  <c r="AM185" i="26"/>
  <c r="AL185" i="26"/>
  <c r="AN185" i="26"/>
  <c r="M185" i="26"/>
  <c r="AH185" i="26" s="1"/>
  <c r="AM184" i="26"/>
  <c r="AN184" i="26" s="1"/>
  <c r="AL184" i="26"/>
  <c r="M184" i="26"/>
  <c r="AH184" i="26"/>
  <c r="AM183" i="26"/>
  <c r="AL183" i="26"/>
  <c r="AN183" i="26"/>
  <c r="M183" i="26"/>
  <c r="AH183" i="26" s="1"/>
  <c r="AM182" i="26"/>
  <c r="AN182" i="26" s="1"/>
  <c r="AL182" i="26"/>
  <c r="M182" i="26"/>
  <c r="AH182" i="26"/>
  <c r="AM181" i="26"/>
  <c r="AL181" i="26"/>
  <c r="AN181" i="26"/>
  <c r="M181" i="26"/>
  <c r="AH181" i="26" s="1"/>
  <c r="AM180" i="26"/>
  <c r="AN180" i="26" s="1"/>
  <c r="AL180" i="26"/>
  <c r="M180" i="26"/>
  <c r="AH180" i="26"/>
  <c r="AM179" i="26"/>
  <c r="AL179" i="26"/>
  <c r="AN179" i="26"/>
  <c r="M179" i="26"/>
  <c r="AH179" i="26" s="1"/>
  <c r="AM178" i="26"/>
  <c r="AN178" i="26" s="1"/>
  <c r="AL178" i="26"/>
  <c r="M178" i="26"/>
  <c r="AH178" i="26"/>
  <c r="AM177" i="26"/>
  <c r="AL177" i="26"/>
  <c r="AN177" i="26"/>
  <c r="M177" i="26"/>
  <c r="AH177" i="26" s="1"/>
  <c r="AM176" i="26"/>
  <c r="AN176" i="26" s="1"/>
  <c r="AL176" i="26"/>
  <c r="M176" i="26"/>
  <c r="AH176" i="26"/>
  <c r="AM175" i="26"/>
  <c r="AL175" i="26"/>
  <c r="AN175" i="26"/>
  <c r="M175" i="26"/>
  <c r="AH175" i="26" s="1"/>
  <c r="AM174" i="26"/>
  <c r="AN174" i="26" s="1"/>
  <c r="AL174" i="26"/>
  <c r="M174" i="26"/>
  <c r="AH174" i="26"/>
  <c r="AM173" i="26"/>
  <c r="AN173" i="26"/>
  <c r="AL173" i="26"/>
  <c r="M173" i="26"/>
  <c r="AH173" i="26" s="1"/>
  <c r="AM172" i="26"/>
  <c r="AN172" i="26" s="1"/>
  <c r="AL172" i="26"/>
  <c r="M172" i="26"/>
  <c r="AH172" i="26"/>
  <c r="AM171" i="26"/>
  <c r="AL171" i="26"/>
  <c r="AN171" i="26"/>
  <c r="M171" i="26"/>
  <c r="AH171" i="26" s="1"/>
  <c r="AM170" i="26"/>
  <c r="AN170" i="26" s="1"/>
  <c r="AL170" i="26"/>
  <c r="M170" i="26"/>
  <c r="AH170" i="26"/>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L163" i="26"/>
  <c r="AN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L157" i="26"/>
  <c r="AN157" i="26"/>
  <c r="M157" i="26"/>
  <c r="AH157" i="26" s="1"/>
  <c r="AM156" i="26"/>
  <c r="AN156" i="26" s="1"/>
  <c r="AL156" i="26"/>
  <c r="M156" i="26"/>
  <c r="AH156" i="26" s="1"/>
  <c r="AM155" i="26"/>
  <c r="AL155" i="26"/>
  <c r="AN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L149" i="26"/>
  <c r="AN149" i="26"/>
  <c r="M149" i="26"/>
  <c r="AH149" i="26" s="1"/>
  <c r="AM148" i="26"/>
  <c r="AN148" i="26" s="1"/>
  <c r="AL148" i="26"/>
  <c r="M148" i="26"/>
  <c r="AH148" i="26" s="1"/>
  <c r="AM147" i="26"/>
  <c r="AN147" i="26" s="1"/>
  <c r="AL147" i="26"/>
  <c r="M147" i="26"/>
  <c r="AH147" i="26" s="1"/>
  <c r="AM146" i="26"/>
  <c r="AN146" i="26" s="1"/>
  <c r="AL146" i="26"/>
  <c r="M146" i="26"/>
  <c r="AH146" i="26"/>
  <c r="AM145" i="26"/>
  <c r="AN145" i="26" s="1"/>
  <c r="AL145" i="26"/>
  <c r="M145" i="26"/>
  <c r="AH145" i="26" s="1"/>
  <c r="AM144" i="26"/>
  <c r="AN144" i="26" s="1"/>
  <c r="AL144" i="26"/>
  <c r="M144" i="26"/>
  <c r="AH144" i="26"/>
  <c r="AM143" i="26"/>
  <c r="AN143" i="26" s="1"/>
  <c r="AL143" i="26"/>
  <c r="M143" i="26"/>
  <c r="AH143" i="26" s="1"/>
  <c r="AM142" i="26"/>
  <c r="AN142" i="26" s="1"/>
  <c r="AL142" i="26"/>
  <c r="M142" i="26"/>
  <c r="AH142" i="26"/>
  <c r="AM141" i="26"/>
  <c r="AN141" i="26" s="1"/>
  <c r="AL141" i="26"/>
  <c r="M141" i="26"/>
  <c r="AH141" i="26" s="1"/>
  <c r="AM140" i="26"/>
  <c r="AN140" i="26" s="1"/>
  <c r="AL140" i="26"/>
  <c r="M140" i="26"/>
  <c r="AH140" i="26"/>
  <c r="AM139" i="26"/>
  <c r="AN139" i="26" s="1"/>
  <c r="AL139" i="26"/>
  <c r="M139" i="26"/>
  <c r="AH139" i="26" s="1"/>
  <c r="AM138" i="26"/>
  <c r="AN138" i="26" s="1"/>
  <c r="AL138" i="26"/>
  <c r="M138" i="26"/>
  <c r="AH138" i="26"/>
  <c r="AM137" i="26"/>
  <c r="AN137" i="26" s="1"/>
  <c r="AL137" i="26"/>
  <c r="M137" i="26"/>
  <c r="AH137" i="26" s="1"/>
  <c r="AM136" i="26"/>
  <c r="AN136" i="26" s="1"/>
  <c r="AL136" i="26"/>
  <c r="M136" i="26"/>
  <c r="AH136" i="26"/>
  <c r="AM135" i="26"/>
  <c r="AN135" i="26" s="1"/>
  <c r="AL135" i="26"/>
  <c r="M135" i="26"/>
  <c r="AH135" i="26" s="1"/>
  <c r="AM134" i="26"/>
  <c r="AN134" i="26" s="1"/>
  <c r="AL134" i="26"/>
  <c r="M134" i="26"/>
  <c r="AH134" i="26"/>
  <c r="AM133" i="26"/>
  <c r="AN133" i="26" s="1"/>
  <c r="AL133" i="26"/>
  <c r="M133" i="26"/>
  <c r="AH133" i="26" s="1"/>
  <c r="AM132" i="26"/>
  <c r="AN132" i="26" s="1"/>
  <c r="AL132" i="26"/>
  <c r="M132" i="26"/>
  <c r="AH132" i="26"/>
  <c r="AM131" i="26"/>
  <c r="AN131" i="26" s="1"/>
  <c r="AL131" i="26"/>
  <c r="M131" i="26"/>
  <c r="AH131" i="26" s="1"/>
  <c r="AM130" i="26"/>
  <c r="AN130" i="26" s="1"/>
  <c r="AL130" i="26"/>
  <c r="M130" i="26"/>
  <c r="AH130" i="26"/>
  <c r="AM129" i="26"/>
  <c r="AN129" i="26" s="1"/>
  <c r="AL129" i="26"/>
  <c r="M129" i="26"/>
  <c r="AH129" i="26" s="1"/>
  <c r="AM128" i="26"/>
  <c r="AN128" i="26" s="1"/>
  <c r="AL128" i="26"/>
  <c r="M128" i="26"/>
  <c r="AH128" i="26"/>
  <c r="AM127" i="26"/>
  <c r="AN127" i="26" s="1"/>
  <c r="AL127" i="26"/>
  <c r="M127" i="26"/>
  <c r="AH127" i="26" s="1"/>
  <c r="AM126" i="26"/>
  <c r="AN126" i="26" s="1"/>
  <c r="AL126" i="26"/>
  <c r="M126" i="26"/>
  <c r="AH126" i="26"/>
  <c r="AM125" i="26"/>
  <c r="AN125" i="26" s="1"/>
  <c r="AL125" i="26"/>
  <c r="M125" i="26"/>
  <c r="AH125" i="26" s="1"/>
  <c r="AM124" i="26"/>
  <c r="AL124" i="26"/>
  <c r="M124" i="26"/>
  <c r="AH124" i="26" s="1"/>
  <c r="AM123" i="26"/>
  <c r="AL123" i="26"/>
  <c r="AN123" i="26"/>
  <c r="M123" i="26"/>
  <c r="AH123" i="26"/>
  <c r="AM122" i="26"/>
  <c r="AN122" i="26" s="1"/>
  <c r="AL122" i="26"/>
  <c r="M122" i="26"/>
  <c r="AH122" i="26" s="1"/>
  <c r="AM121" i="26"/>
  <c r="AL121" i="26"/>
  <c r="AN121" i="26"/>
  <c r="M121" i="26"/>
  <c r="AH121" i="26"/>
  <c r="AM120" i="26"/>
  <c r="AL120" i="26"/>
  <c r="AN120" i="26"/>
  <c r="M120" i="26"/>
  <c r="AH120" i="26" s="1"/>
  <c r="AM119" i="26"/>
  <c r="AN119" i="26" s="1"/>
  <c r="AL119" i="26"/>
  <c r="M119" i="26"/>
  <c r="AH119" i="26"/>
  <c r="AM118" i="26"/>
  <c r="AL118" i="26"/>
  <c r="AP118" i="26" s="1"/>
  <c r="AN118" i="26"/>
  <c r="M118" i="26"/>
  <c r="AH118" i="26" s="1"/>
  <c r="AM117" i="26"/>
  <c r="AN117" i="26" s="1"/>
  <c r="AL117" i="26"/>
  <c r="M117" i="26"/>
  <c r="AH117" i="26"/>
  <c r="AM116" i="26"/>
  <c r="AL116" i="26"/>
  <c r="AN116" i="26"/>
  <c r="M116" i="26"/>
  <c r="AH116" i="26" s="1"/>
  <c r="AM115" i="26"/>
  <c r="AL115" i="26"/>
  <c r="M115" i="26"/>
  <c r="AH115" i="26"/>
  <c r="AM114" i="26"/>
  <c r="AL114" i="26"/>
  <c r="AN114" i="26"/>
  <c r="M114" i="26"/>
  <c r="AH114" i="26" s="1"/>
  <c r="AM113" i="26"/>
  <c r="AN113" i="26" s="1"/>
  <c r="AL113" i="26"/>
  <c r="M113" i="26"/>
  <c r="AH113" i="26"/>
  <c r="AM112" i="26"/>
  <c r="AL112" i="26"/>
  <c r="AN112" i="26"/>
  <c r="M112" i="26"/>
  <c r="AH112" i="26" s="1"/>
  <c r="AM111" i="26"/>
  <c r="AN111" i="26" s="1"/>
  <c r="AL111" i="26"/>
  <c r="M111" i="26"/>
  <c r="AH111" i="26"/>
  <c r="AM110" i="26"/>
  <c r="AL110" i="26"/>
  <c r="AN110" i="26"/>
  <c r="M110" i="26"/>
  <c r="AH110" i="26" s="1"/>
  <c r="AM109" i="26"/>
  <c r="AN109" i="26" s="1"/>
  <c r="AL109" i="26"/>
  <c r="M109" i="26"/>
  <c r="AH109" i="26"/>
  <c r="AM108" i="26"/>
  <c r="AN108" i="26"/>
  <c r="AL108" i="26"/>
  <c r="M108" i="26"/>
  <c r="AH108" i="26" s="1"/>
  <c r="AM107" i="26"/>
  <c r="AN107" i="26" s="1"/>
  <c r="AL107" i="26"/>
  <c r="M107" i="26"/>
  <c r="AH107" i="26"/>
  <c r="AM106" i="26"/>
  <c r="AN106" i="26" s="1"/>
  <c r="AL106" i="26"/>
  <c r="M106" i="26"/>
  <c r="AH106" i="26" s="1"/>
  <c r="AM105" i="26"/>
  <c r="AN105" i="26" s="1"/>
  <c r="AL105" i="26"/>
  <c r="M105" i="26"/>
  <c r="AH105" i="26" s="1"/>
  <c r="AM104" i="26"/>
  <c r="AL104" i="26"/>
  <c r="AN104" i="26"/>
  <c r="M104" i="26"/>
  <c r="AH104" i="26" s="1"/>
  <c r="AM103" i="26"/>
  <c r="AN103" i="26" s="1"/>
  <c r="AL103" i="26"/>
  <c r="M103" i="26"/>
  <c r="AH103" i="26" s="1"/>
  <c r="AM102" i="26"/>
  <c r="AL102" i="26"/>
  <c r="AN102" i="26"/>
  <c r="M102" i="26"/>
  <c r="AH102" i="26" s="1"/>
  <c r="AM101" i="26"/>
  <c r="AL101" i="26"/>
  <c r="M101" i="26"/>
  <c r="AH101" i="26" s="1"/>
  <c r="AM100" i="26"/>
  <c r="AL100" i="26"/>
  <c r="AN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c r="AM95" i="26"/>
  <c r="AN95" i="26" s="1"/>
  <c r="AL95" i="26"/>
  <c r="M95" i="26"/>
  <c r="AH95" i="26" s="1"/>
  <c r="AM94" i="26"/>
  <c r="AN94" i="26" s="1"/>
  <c r="AL94" i="26"/>
  <c r="M94" i="26"/>
  <c r="AH94" i="26"/>
  <c r="AM93" i="26"/>
  <c r="AN93" i="26" s="1"/>
  <c r="AL93" i="26"/>
  <c r="M93" i="26"/>
  <c r="AH93" i="26" s="1"/>
  <c r="AM92" i="26"/>
  <c r="AN92" i="26" s="1"/>
  <c r="AL92" i="26"/>
  <c r="M92" i="26"/>
  <c r="AH92" i="26"/>
  <c r="AM91" i="26"/>
  <c r="AN91" i="26" s="1"/>
  <c r="AL91" i="26"/>
  <c r="M91" i="26"/>
  <c r="AH91" i="26"/>
  <c r="AM90" i="26"/>
  <c r="AL90" i="26"/>
  <c r="AN90" i="26"/>
  <c r="M90" i="26"/>
  <c r="AH90" i="26" s="1"/>
  <c r="AM89" i="26"/>
  <c r="AN89" i="26" s="1"/>
  <c r="AL89" i="26"/>
  <c r="M89" i="26"/>
  <c r="AH89" i="26" s="1"/>
  <c r="AM88" i="26"/>
  <c r="AL88" i="26"/>
  <c r="AN88" i="26"/>
  <c r="M88" i="26"/>
  <c r="AH88" i="26" s="1"/>
  <c r="AM87" i="26"/>
  <c r="AN87" i="26" s="1"/>
  <c r="AL87" i="26"/>
  <c r="M87" i="26"/>
  <c r="AH87" i="26"/>
  <c r="AM86" i="26"/>
  <c r="AN86" i="26"/>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c r="AM81" i="26"/>
  <c r="AN81" i="26" s="1"/>
  <c r="AL81" i="26"/>
  <c r="M81" i="26"/>
  <c r="AH81" i="26" s="1"/>
  <c r="AM80" i="26"/>
  <c r="AL80" i="26"/>
  <c r="AN80" i="26"/>
  <c r="M80" i="26"/>
  <c r="AH80" i="26"/>
  <c r="AM79" i="26"/>
  <c r="AN79" i="26" s="1"/>
  <c r="AL79" i="26"/>
  <c r="M79" i="26"/>
  <c r="AH79" i="26" s="1"/>
  <c r="AM78" i="26"/>
  <c r="AN78" i="26" s="1"/>
  <c r="AL78" i="26"/>
  <c r="M78" i="26"/>
  <c r="AH78" i="26"/>
  <c r="AM77" i="26"/>
  <c r="AN77" i="26" s="1"/>
  <c r="AL77" i="26"/>
  <c r="M77" i="26"/>
  <c r="AH77" i="26" s="1"/>
  <c r="AM76" i="26"/>
  <c r="AN76" i="26" s="1"/>
  <c r="AL76" i="26"/>
  <c r="M76" i="26"/>
  <c r="AH76" i="26"/>
  <c r="AM75" i="26"/>
  <c r="AN75" i="26" s="1"/>
  <c r="AL75" i="26"/>
  <c r="M75" i="26"/>
  <c r="AH75" i="26" s="1"/>
  <c r="AM74" i="26"/>
  <c r="AN74" i="26" s="1"/>
  <c r="AL74" i="26"/>
  <c r="M74" i="26"/>
  <c r="AH74" i="26"/>
  <c r="AM73" i="26"/>
  <c r="AN73" i="26" s="1"/>
  <c r="AL73" i="26"/>
  <c r="M73" i="26"/>
  <c r="AH73" i="26" s="1"/>
  <c r="AM72" i="26"/>
  <c r="AL72" i="26"/>
  <c r="M72" i="26"/>
  <c r="AH72" i="26"/>
  <c r="AM71" i="26"/>
  <c r="AN71" i="26" s="1"/>
  <c r="AL71" i="26"/>
  <c r="M71" i="26"/>
  <c r="AH71" i="26" s="1"/>
  <c r="AM70" i="26"/>
  <c r="AN70" i="26" s="1"/>
  <c r="AL70" i="26"/>
  <c r="M70" i="26"/>
  <c r="AH70" i="26" s="1"/>
  <c r="AM69" i="26"/>
  <c r="AN69" i="26" s="1"/>
  <c r="AL69" i="26"/>
  <c r="M69" i="26"/>
  <c r="AH69" i="26"/>
  <c r="AM68" i="26"/>
  <c r="AN68" i="26" s="1"/>
  <c r="AL68" i="26"/>
  <c r="M68" i="26"/>
  <c r="AH68" i="26"/>
  <c r="AM67" i="26"/>
  <c r="AL67" i="26"/>
  <c r="AN67" i="26"/>
  <c r="M67" i="26"/>
  <c r="AH67" i="26" s="1"/>
  <c r="AM66" i="26"/>
  <c r="AN66" i="26" s="1"/>
  <c r="AL66" i="26"/>
  <c r="M66" i="26"/>
  <c r="AH66" i="26" s="1"/>
  <c r="AM65" i="26"/>
  <c r="AN65" i="26" s="1"/>
  <c r="AL65" i="26"/>
  <c r="M65" i="26"/>
  <c r="AH65" i="26"/>
  <c r="AM64" i="26"/>
  <c r="AN64" i="26" s="1"/>
  <c r="AL64" i="26"/>
  <c r="M64" i="26"/>
  <c r="AH64" i="26"/>
  <c r="AM63" i="26"/>
  <c r="AN63" i="26" s="1"/>
  <c r="AL63" i="26"/>
  <c r="M63" i="26"/>
  <c r="AH63" i="26" s="1"/>
  <c r="AM62" i="26"/>
  <c r="AN62" i="26" s="1"/>
  <c r="AL62" i="26"/>
  <c r="M62" i="26"/>
  <c r="AH62" i="26" s="1"/>
  <c r="AM61" i="26"/>
  <c r="AN61" i="26" s="1"/>
  <c r="AL61" i="26"/>
  <c r="M61" i="26"/>
  <c r="AH61" i="26" s="1"/>
  <c r="AM60" i="26"/>
  <c r="AN60" i="26" s="1"/>
  <c r="AL60" i="26"/>
  <c r="M60" i="26"/>
  <c r="AH60" i="26" s="1"/>
  <c r="AM59" i="26"/>
  <c r="AL59" i="26"/>
  <c r="AN59" i="26"/>
  <c r="M59" i="26"/>
  <c r="AH59" i="26"/>
  <c r="AM58" i="26"/>
  <c r="AN58" i="26" s="1"/>
  <c r="AL58" i="26"/>
  <c r="M58" i="26"/>
  <c r="AH58" i="26" s="1"/>
  <c r="AM57" i="26"/>
  <c r="AL57" i="26"/>
  <c r="AN57" i="26"/>
  <c r="M57" i="26"/>
  <c r="AH57" i="26"/>
  <c r="AM56" i="26"/>
  <c r="AL56" i="26"/>
  <c r="M56" i="26"/>
  <c r="AH56" i="26"/>
  <c r="AM55" i="26"/>
  <c r="AN55" i="26" s="1"/>
  <c r="AL55" i="26"/>
  <c r="M55" i="26"/>
  <c r="AH55" i="26" s="1"/>
  <c r="AM54" i="26"/>
  <c r="AN54" i="26" s="1"/>
  <c r="AL54" i="26"/>
  <c r="M54" i="26"/>
  <c r="AH54" i="26" s="1"/>
  <c r="AM53" i="26"/>
  <c r="AN53" i="26" s="1"/>
  <c r="AL53" i="26"/>
  <c r="M53" i="26"/>
  <c r="AH53" i="26"/>
  <c r="AM52" i="26"/>
  <c r="AL52" i="26"/>
  <c r="AN52" i="26"/>
  <c r="M52" i="26"/>
  <c r="AH52" i="26" s="1"/>
  <c r="AM51" i="26"/>
  <c r="AN51" i="26" s="1"/>
  <c r="AL51" i="26"/>
  <c r="M51" i="26"/>
  <c r="AH51" i="26"/>
  <c r="AM50" i="26"/>
  <c r="AL50" i="26"/>
  <c r="AN50" i="26"/>
  <c r="M50" i="26"/>
  <c r="AH50" i="26" s="1"/>
  <c r="AM49" i="26"/>
  <c r="AN49" i="26" s="1"/>
  <c r="AL49" i="26"/>
  <c r="M49" i="26"/>
  <c r="AH49" i="26"/>
  <c r="AM48" i="26"/>
  <c r="AL48" i="26"/>
  <c r="AN48" i="26"/>
  <c r="M48" i="26"/>
  <c r="AH48" i="26" s="1"/>
  <c r="AM47" i="26"/>
  <c r="AN47" i="26" s="1"/>
  <c r="AL47" i="26"/>
  <c r="M47" i="26"/>
  <c r="AH47" i="26"/>
  <c r="AM46" i="26"/>
  <c r="AL46" i="26"/>
  <c r="AN46" i="26"/>
  <c r="M46" i="26"/>
  <c r="AH46" i="26" s="1"/>
  <c r="AM45" i="26"/>
  <c r="AN45" i="26" s="1"/>
  <c r="AL45" i="26"/>
  <c r="M45" i="26"/>
  <c r="AH45" i="26"/>
  <c r="AM44" i="26"/>
  <c r="AL44" i="26"/>
  <c r="AN44" i="26"/>
  <c r="AK44" i="26"/>
  <c r="M44" i="26"/>
  <c r="AH44" i="26"/>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L37" i="26"/>
  <c r="AN37" i="26"/>
  <c r="AK37" i="26"/>
  <c r="M37" i="26"/>
  <c r="AH37" i="26" s="1"/>
  <c r="AM36" i="26"/>
  <c r="AN36" i="26" s="1"/>
  <c r="AL36" i="26"/>
  <c r="AK36" i="26"/>
  <c r="M36" i="26"/>
  <c r="AH36" i="26"/>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c r="AM29" i="26"/>
  <c r="AN29" i="26" s="1"/>
  <c r="AL29" i="26"/>
  <c r="AK29" i="26"/>
  <c r="M29" i="26"/>
  <c r="AH29" i="26"/>
  <c r="AM28" i="26"/>
  <c r="AL28" i="26"/>
  <c r="AN28" i="26"/>
  <c r="AK28" i="26"/>
  <c r="M28" i="26"/>
  <c r="AH28" i="26"/>
  <c r="AM27" i="26"/>
  <c r="AN27" i="26" s="1"/>
  <c r="AL27" i="26"/>
  <c r="AK27" i="26"/>
  <c r="M27" i="26"/>
  <c r="AH27" i="26" s="1"/>
  <c r="AM26" i="26"/>
  <c r="AN26" i="26" s="1"/>
  <c r="AL26" i="26"/>
  <c r="AK26" i="26"/>
  <c r="M26" i="26"/>
  <c r="AH26" i="26" s="1"/>
  <c r="AM25" i="26"/>
  <c r="AL25" i="26"/>
  <c r="AN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P20" i="26" s="1"/>
  <c r="AL20" i="26"/>
  <c r="AK20" i="26"/>
  <c r="BL13" i="26"/>
  <c r="BI15" i="26"/>
  <c r="BJ15" i="26" s="1"/>
  <c r="AU13" i="26"/>
  <c r="Z13" i="26"/>
  <c r="AU12" i="26"/>
  <c r="AA6" i="26"/>
  <c r="AD3" i="14"/>
  <c r="AD4" i="14" s="1"/>
  <c r="Z35" i="13"/>
  <c r="Y35" i="13" s="1"/>
  <c r="BG2" i="13" s="1"/>
  <c r="BF10" i="14"/>
  <c r="BJ10" i="14"/>
  <c r="BK10" i="14"/>
  <c r="BK14" i="14" s="1"/>
  <c r="BL10" i="14"/>
  <c r="BM10" i="14"/>
  <c r="BN10" i="14"/>
  <c r="BN8" i="14" s="1"/>
  <c r="BF11" i="14"/>
  <c r="BJ11" i="14"/>
  <c r="BM183" i="14" s="1"/>
  <c r="BK11" i="14"/>
  <c r="BL11" i="14"/>
  <c r="BM11" i="14"/>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BM14" i="14"/>
  <c r="AM194" i="14"/>
  <c r="AN194" i="14" s="1"/>
  <c r="AL194" i="14"/>
  <c r="AK45" i="14"/>
  <c r="AK46" i="14" s="1"/>
  <c r="AK47" i="14" s="1"/>
  <c r="AK48" i="14"/>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c r="Y14" i="14"/>
  <c r="AM193" i="14"/>
  <c r="AN193" i="14" s="1"/>
  <c r="AL193" i="14"/>
  <c r="M193" i="14"/>
  <c r="AH193" i="14" s="1"/>
  <c r="AM192" i="14"/>
  <c r="AL192" i="14"/>
  <c r="AN192" i="14"/>
  <c r="M192" i="14"/>
  <c r="AH192" i="14" s="1"/>
  <c r="AM191" i="14"/>
  <c r="AL191" i="14"/>
  <c r="M191" i="14"/>
  <c r="AH191" i="14" s="1"/>
  <c r="AM190" i="14"/>
  <c r="AN190" i="14" s="1"/>
  <c r="AL190" i="14"/>
  <c r="M190" i="14"/>
  <c r="AH190" i="14" s="1"/>
  <c r="AM189" i="14"/>
  <c r="AN189" i="14" s="1"/>
  <c r="AL189" i="14"/>
  <c r="M189" i="14"/>
  <c r="AH189" i="14"/>
  <c r="AM188" i="14"/>
  <c r="AL188" i="14"/>
  <c r="M188" i="14"/>
  <c r="AH188" i="14"/>
  <c r="AM187" i="14"/>
  <c r="AL187" i="14"/>
  <c r="AN187" i="14"/>
  <c r="M187" i="14"/>
  <c r="AH187" i="14" s="1"/>
  <c r="AM186" i="14"/>
  <c r="AN186" i="14" s="1"/>
  <c r="AL186" i="14"/>
  <c r="M186" i="14"/>
  <c r="AH186" i="14" s="1"/>
  <c r="AM185" i="14"/>
  <c r="AN185" i="14" s="1"/>
  <c r="AL185" i="14"/>
  <c r="M185" i="14"/>
  <c r="AH185" i="14" s="1"/>
  <c r="AM184" i="14"/>
  <c r="AL184" i="14"/>
  <c r="M184" i="14"/>
  <c r="AH184" i="14" s="1"/>
  <c r="AM183" i="14"/>
  <c r="AL183" i="14"/>
  <c r="AN183" i="14"/>
  <c r="M183" i="14"/>
  <c r="AH183" i="14" s="1"/>
  <c r="AM182" i="14"/>
  <c r="AN182" i="14" s="1"/>
  <c r="AL182" i="14"/>
  <c r="M182" i="14"/>
  <c r="AH182" i="14" s="1"/>
  <c r="AM181" i="14"/>
  <c r="AN181" i="14" s="1"/>
  <c r="AL181" i="14"/>
  <c r="M181" i="14"/>
  <c r="AH181" i="14" s="1"/>
  <c r="AM180" i="14"/>
  <c r="AN180" i="14" s="1"/>
  <c r="AL180" i="14"/>
  <c r="M180" i="14"/>
  <c r="AH180" i="14"/>
  <c r="AM179" i="14"/>
  <c r="AN179" i="14" s="1"/>
  <c r="AL179" i="14"/>
  <c r="M179" i="14"/>
  <c r="AH179" i="14" s="1"/>
  <c r="AM178" i="14"/>
  <c r="AN178" i="14" s="1"/>
  <c r="AL178" i="14"/>
  <c r="M178" i="14"/>
  <c r="AH178" i="14" s="1"/>
  <c r="AM177" i="14"/>
  <c r="AL177" i="14"/>
  <c r="AN177" i="14"/>
  <c r="M177" i="14"/>
  <c r="AH177" i="14" s="1"/>
  <c r="AM176" i="14"/>
  <c r="AN176" i="14" s="1"/>
  <c r="AL176" i="14"/>
  <c r="M176" i="14"/>
  <c r="AH176" i="14" s="1"/>
  <c r="AM175" i="14"/>
  <c r="AL175" i="14"/>
  <c r="AN175" i="14"/>
  <c r="M175" i="14"/>
  <c r="AH175" i="14" s="1"/>
  <c r="AM174" i="14"/>
  <c r="AN174" i="14" s="1"/>
  <c r="AL174" i="14"/>
  <c r="M174" i="14"/>
  <c r="AH174" i="14" s="1"/>
  <c r="AM173" i="14"/>
  <c r="AL173" i="14"/>
  <c r="AN173" i="14"/>
  <c r="M173" i="14"/>
  <c r="AH173" i="14" s="1"/>
  <c r="AM172" i="14"/>
  <c r="AN172" i="14" s="1"/>
  <c r="AL172" i="14"/>
  <c r="M172" i="14"/>
  <c r="AH172" i="14"/>
  <c r="AM171" i="14"/>
  <c r="AN171" i="14" s="1"/>
  <c r="AL171" i="14"/>
  <c r="M171" i="14"/>
  <c r="AH171" i="14" s="1"/>
  <c r="AM170" i="14"/>
  <c r="AN170" i="14" s="1"/>
  <c r="AL170" i="14"/>
  <c r="M170" i="14"/>
  <c r="AH170" i="14" s="1"/>
  <c r="AM169" i="14"/>
  <c r="AL169" i="14"/>
  <c r="AN169" i="14"/>
  <c r="M169" i="14"/>
  <c r="AH169" i="14" s="1"/>
  <c r="AM168" i="14"/>
  <c r="AN168" i="14" s="1"/>
  <c r="AL168" i="14"/>
  <c r="M168" i="14"/>
  <c r="AH168" i="14" s="1"/>
  <c r="AM167" i="14"/>
  <c r="AL167" i="14"/>
  <c r="AN167" i="14"/>
  <c r="M167" i="14"/>
  <c r="AH167" i="14" s="1"/>
  <c r="AM166" i="14"/>
  <c r="AN166" i="14" s="1"/>
  <c r="AL166" i="14"/>
  <c r="M166" i="14"/>
  <c r="AH166" i="14" s="1"/>
  <c r="AM165" i="14"/>
  <c r="AL165" i="14"/>
  <c r="AN165" i="14"/>
  <c r="M165" i="14"/>
  <c r="AH165" i="14" s="1"/>
  <c r="AM164" i="14"/>
  <c r="AN164" i="14" s="1"/>
  <c r="AL164" i="14"/>
  <c r="M164" i="14"/>
  <c r="AH164" i="14"/>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L151" i="14"/>
  <c r="AN151" i="14"/>
  <c r="M151" i="14"/>
  <c r="AH151" i="14" s="1"/>
  <c r="AM150" i="14"/>
  <c r="AN150" i="14" s="1"/>
  <c r="AL150" i="14"/>
  <c r="M150" i="14"/>
  <c r="AH150" i="14"/>
  <c r="AM149" i="14"/>
  <c r="AL149" i="14"/>
  <c r="AN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L143" i="14"/>
  <c r="AN143" i="14"/>
  <c r="M143" i="14"/>
  <c r="AH143" i="14" s="1"/>
  <c r="AM142" i="14"/>
  <c r="AN142" i="14" s="1"/>
  <c r="AL142" i="14"/>
  <c r="M142" i="14"/>
  <c r="AH142" i="14" s="1"/>
  <c r="AM141" i="14"/>
  <c r="AL141" i="14"/>
  <c r="AN141" i="14"/>
  <c r="M141" i="14"/>
  <c r="AH141" i="14" s="1"/>
  <c r="AM140" i="14"/>
  <c r="AN140" i="14" s="1"/>
  <c r="AL140" i="14"/>
  <c r="M140" i="14"/>
  <c r="AH140" i="14"/>
  <c r="AM139" i="14"/>
  <c r="AN139" i="14" s="1"/>
  <c r="AL139" i="14"/>
  <c r="M139" i="14"/>
  <c r="AH139" i="14" s="1"/>
  <c r="AM138" i="14"/>
  <c r="AN138" i="14" s="1"/>
  <c r="AL138" i="14"/>
  <c r="M138" i="14"/>
  <c r="AH138" i="14"/>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c r="AM131" i="14"/>
  <c r="AN131" i="14" s="1"/>
  <c r="AL131" i="14"/>
  <c r="M131" i="14"/>
  <c r="AH131" i="14" s="1"/>
  <c r="AM130" i="14"/>
  <c r="AN130" i="14" s="1"/>
  <c r="AL130" i="14"/>
  <c r="M130" i="14"/>
  <c r="AH130" i="14"/>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L125" i="14"/>
  <c r="AN125" i="14"/>
  <c r="M125" i="14"/>
  <c r="AH125" i="14" s="1"/>
  <c r="AM124" i="14"/>
  <c r="AN124" i="14" s="1"/>
  <c r="AL124" i="14"/>
  <c r="M124" i="14"/>
  <c r="AH124" i="14"/>
  <c r="AM123" i="14"/>
  <c r="AN123" i="14" s="1"/>
  <c r="AL123" i="14"/>
  <c r="M123" i="14"/>
  <c r="AH123" i="14" s="1"/>
  <c r="AM122" i="14"/>
  <c r="AN122" i="14" s="1"/>
  <c r="AL122" i="14"/>
  <c r="M122" i="14"/>
  <c r="AH122" i="14"/>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c r="AM115" i="14"/>
  <c r="AN115" i="14" s="1"/>
  <c r="AL115" i="14"/>
  <c r="M115" i="14"/>
  <c r="AH115" i="14" s="1"/>
  <c r="AM114" i="14"/>
  <c r="AN114" i="14" s="1"/>
  <c r="AL114" i="14"/>
  <c r="M114" i="14"/>
  <c r="AH114" i="14"/>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BM108" i="14"/>
  <c r="AM108" i="14"/>
  <c r="AN108" i="14" s="1"/>
  <c r="AL108" i="14"/>
  <c r="M108" i="14"/>
  <c r="AH108" i="14"/>
  <c r="AM107" i="14"/>
  <c r="AN107" i="14" s="1"/>
  <c r="AL107" i="14"/>
  <c r="M107" i="14"/>
  <c r="AH107" i="14" s="1"/>
  <c r="AM106" i="14"/>
  <c r="AN106" i="14" s="1"/>
  <c r="AL106" i="14"/>
  <c r="M106" i="14"/>
  <c r="AH106" i="14"/>
  <c r="AM105" i="14"/>
  <c r="AN105" i="14" s="1"/>
  <c r="AL105" i="14"/>
  <c r="M105" i="14"/>
  <c r="AH105" i="14" s="1"/>
  <c r="AM104" i="14"/>
  <c r="AN104" i="14" s="1"/>
  <c r="AL104" i="14"/>
  <c r="M104" i="14"/>
  <c r="AH104" i="14"/>
  <c r="AM103" i="14"/>
  <c r="AN103" i="14" s="1"/>
  <c r="AL103" i="14"/>
  <c r="M103" i="14"/>
  <c r="AH103" i="14" s="1"/>
  <c r="AM102" i="14"/>
  <c r="AN102" i="14" s="1"/>
  <c r="AL102" i="14"/>
  <c r="M102" i="14"/>
  <c r="AH102" i="14"/>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L89" i="14"/>
  <c r="AN89" i="14"/>
  <c r="M89" i="14"/>
  <c r="AH89" i="14" s="1"/>
  <c r="AM88" i="14"/>
  <c r="AN88" i="14" s="1"/>
  <c r="AL88" i="14"/>
  <c r="M88" i="14"/>
  <c r="AH88" i="14" s="1"/>
  <c r="AM87" i="14"/>
  <c r="AN87" i="14" s="1"/>
  <c r="AL87" i="14"/>
  <c r="M87" i="14"/>
  <c r="AH87" i="14" s="1"/>
  <c r="AM86" i="14"/>
  <c r="AN86" i="14" s="1"/>
  <c r="AL86" i="14"/>
  <c r="M86" i="14"/>
  <c r="AH86" i="14"/>
  <c r="AM85" i="14"/>
  <c r="AN85" i="14" s="1"/>
  <c r="AL85" i="14"/>
  <c r="M85" i="14"/>
  <c r="AH85" i="14" s="1"/>
  <c r="AM84" i="14"/>
  <c r="AN84" i="14" s="1"/>
  <c r="AL84" i="14"/>
  <c r="M84" i="14"/>
  <c r="AH84" i="14" s="1"/>
  <c r="AM83" i="14"/>
  <c r="AL83" i="14"/>
  <c r="AN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c r="AM68" i="14"/>
  <c r="AN68" i="14" s="1"/>
  <c r="AL68" i="14"/>
  <c r="M68" i="14"/>
  <c r="AH68" i="14"/>
  <c r="AM67" i="14"/>
  <c r="AN67" i="14" s="1"/>
  <c r="AL67" i="14"/>
  <c r="M67" i="14"/>
  <c r="AH67" i="14"/>
  <c r="AM66" i="14"/>
  <c r="AL66" i="14"/>
  <c r="AN66" i="14"/>
  <c r="M66" i="14"/>
  <c r="AH66" i="14" s="1"/>
  <c r="AM65" i="14"/>
  <c r="AN65" i="14" s="1"/>
  <c r="AL65" i="14"/>
  <c r="M65" i="14"/>
  <c r="AH65" i="14" s="1"/>
  <c r="AM64" i="14"/>
  <c r="AN64" i="14" s="1"/>
  <c r="AL64" i="14"/>
  <c r="M64" i="14"/>
  <c r="AH64" i="14" s="1"/>
  <c r="AM63" i="14"/>
  <c r="AN63" i="14" s="1"/>
  <c r="AL63" i="14"/>
  <c r="M63" i="14"/>
  <c r="AH63" i="14"/>
  <c r="AM62" i="14"/>
  <c r="AN62" i="14" s="1"/>
  <c r="AL62" i="14"/>
  <c r="M62" i="14"/>
  <c r="AH62" i="14" s="1"/>
  <c r="AM61" i="14"/>
  <c r="AN61" i="14" s="1"/>
  <c r="AL61" i="14"/>
  <c r="M61" i="14"/>
  <c r="AH61" i="14"/>
  <c r="AM60" i="14"/>
  <c r="AN60" i="14" s="1"/>
  <c r="AL60" i="14"/>
  <c r="M60" i="14"/>
  <c r="AH60" i="14"/>
  <c r="AM59" i="14"/>
  <c r="AL59" i="14"/>
  <c r="M59" i="14"/>
  <c r="AH59" i="14" s="1"/>
  <c r="AM58" i="14"/>
  <c r="AN58" i="14" s="1"/>
  <c r="AL58" i="14"/>
  <c r="M58" i="14"/>
  <c r="AH58" i="14" s="1"/>
  <c r="AM57" i="14"/>
  <c r="AN57" i="14" s="1"/>
  <c r="AL57" i="14"/>
  <c r="M57" i="14"/>
  <c r="AH57" i="14" s="1"/>
  <c r="AM56" i="14"/>
  <c r="AL56" i="14"/>
  <c r="AN56" i="14"/>
  <c r="M56" i="14"/>
  <c r="AH56" i="14" s="1"/>
  <c r="AM55" i="14"/>
  <c r="AN55" i="14" s="1"/>
  <c r="AL55" i="14"/>
  <c r="M55" i="14"/>
  <c r="AH55" i="14" s="1"/>
  <c r="AM54" i="14"/>
  <c r="AL54" i="14"/>
  <c r="AN54" i="14"/>
  <c r="M54" i="14"/>
  <c r="AH54" i="14" s="1"/>
  <c r="AM53" i="14"/>
  <c r="AN53" i="14" s="1"/>
  <c r="AL53" i="14"/>
  <c r="M53" i="14"/>
  <c r="AH53" i="14" s="1"/>
  <c r="BM52" i="14"/>
  <c r="AM52" i="14"/>
  <c r="AL52" i="14"/>
  <c r="AN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L46" i="14"/>
  <c r="AN46" i="14"/>
  <c r="M46" i="14"/>
  <c r="AH46" i="14" s="1"/>
  <c r="AM45" i="14"/>
  <c r="AN45" i="14" s="1"/>
  <c r="AL45" i="14"/>
  <c r="M45" i="14"/>
  <c r="AH45" i="14" s="1"/>
  <c r="AM44" i="14"/>
  <c r="AL44" i="14"/>
  <c r="AN44" i="14"/>
  <c r="AK44" i="14"/>
  <c r="M44" i="14"/>
  <c r="AH44" i="14"/>
  <c r="AM43" i="14"/>
  <c r="AN43" i="14" s="1"/>
  <c r="AL43" i="14"/>
  <c r="AK43" i="14"/>
  <c r="M43" i="14"/>
  <c r="AH43" i="14" s="1"/>
  <c r="AM42" i="14"/>
  <c r="AN42" i="14" s="1"/>
  <c r="AL42" i="14"/>
  <c r="AK42" i="14"/>
  <c r="M42" i="14"/>
  <c r="AH42" i="14" s="1"/>
  <c r="AM41" i="14"/>
  <c r="AN41" i="14" s="1"/>
  <c r="AL41" i="14"/>
  <c r="AK41" i="14"/>
  <c r="M41" i="14"/>
  <c r="AH41" i="14"/>
  <c r="AM40" i="14"/>
  <c r="AL40" i="14"/>
  <c r="AN40" i="14"/>
  <c r="AK40" i="14"/>
  <c r="M40" i="14"/>
  <c r="AH40" i="14"/>
  <c r="AM39" i="14"/>
  <c r="AN39" i="14" s="1"/>
  <c r="AL39" i="14"/>
  <c r="AK39" i="14"/>
  <c r="M39" i="14"/>
  <c r="AH39" i="14" s="1"/>
  <c r="AM38" i="14"/>
  <c r="AN38" i="14" s="1"/>
  <c r="AL38" i="14"/>
  <c r="AK38" i="14"/>
  <c r="M38" i="14"/>
  <c r="AH38" i="14" s="1"/>
  <c r="AM37" i="14"/>
  <c r="AN37" i="14" s="1"/>
  <c r="AL37" i="14"/>
  <c r="AK37" i="14"/>
  <c r="M37" i="14"/>
  <c r="AH37" i="14"/>
  <c r="AM36" i="14"/>
  <c r="AL36" i="14"/>
  <c r="AN36" i="14"/>
  <c r="AK36" i="14"/>
  <c r="M36" i="14"/>
  <c r="AH36" i="14"/>
  <c r="AM35" i="14"/>
  <c r="AN35" i="14" s="1"/>
  <c r="AL35" i="14"/>
  <c r="AK35" i="14"/>
  <c r="M35" i="14"/>
  <c r="AH35" i="14"/>
  <c r="AM34" i="14"/>
  <c r="AL34" i="14"/>
  <c r="AN34" i="14"/>
  <c r="AK34" i="14"/>
  <c r="M34" i="14"/>
  <c r="AH34" i="14" s="1"/>
  <c r="AM33" i="14"/>
  <c r="AL33" i="14"/>
  <c r="AK33" i="14"/>
  <c r="M33" i="14"/>
  <c r="AH33" i="14"/>
  <c r="AM32" i="14"/>
  <c r="AL32" i="14"/>
  <c r="AK32" i="14"/>
  <c r="M32" i="14"/>
  <c r="AH32" i="14" s="1"/>
  <c r="AM31" i="14"/>
  <c r="AN31" i="14" s="1"/>
  <c r="AL31" i="14"/>
  <c r="AK31" i="14"/>
  <c r="M31" i="14"/>
  <c r="AH31" i="14"/>
  <c r="AM30" i="14"/>
  <c r="AL30" i="14"/>
  <c r="AN30" i="14"/>
  <c r="AK30" i="14"/>
  <c r="M30" i="14"/>
  <c r="AH30" i="14" s="1"/>
  <c r="AM29" i="14"/>
  <c r="AN29" i="14" s="1"/>
  <c r="AL29" i="14"/>
  <c r="AK29" i="14"/>
  <c r="M29" i="14"/>
  <c r="AH29" i="14" s="1"/>
  <c r="AM28" i="14"/>
  <c r="AN28" i="14" s="1"/>
  <c r="AL28" i="14"/>
  <c r="AK28" i="14"/>
  <c r="M28" i="14"/>
  <c r="AH28" i="14"/>
  <c r="AM27" i="14"/>
  <c r="AL27" i="14"/>
  <c r="AN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BK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L193" i="35"/>
  <c r="AN193" i="35"/>
  <c r="M193" i="35"/>
  <c r="AH193" i="35" s="1"/>
  <c r="AM192" i="35"/>
  <c r="AL192" i="35"/>
  <c r="AN192" i="35"/>
  <c r="M192" i="35"/>
  <c r="AH192" i="35" s="1"/>
  <c r="AM191" i="35"/>
  <c r="AL191" i="35"/>
  <c r="AN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L185" i="35"/>
  <c r="AN185" i="35"/>
  <c r="M185" i="35"/>
  <c r="AH185" i="35" s="1"/>
  <c r="AM184" i="35"/>
  <c r="AL184" i="35"/>
  <c r="AN184" i="35"/>
  <c r="M184" i="35"/>
  <c r="AH184" i="35" s="1"/>
  <c r="AM183" i="35"/>
  <c r="AL183" i="35"/>
  <c r="AN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c r="AM178" i="35"/>
  <c r="AN178" i="35" s="1"/>
  <c r="AL178" i="35"/>
  <c r="M178" i="35"/>
  <c r="AH178" i="35"/>
  <c r="AM177" i="35"/>
  <c r="AN177" i="35" s="1"/>
  <c r="AL177" i="35"/>
  <c r="M177" i="35"/>
  <c r="AH177" i="35" s="1"/>
  <c r="AM176" i="35"/>
  <c r="AN176" i="35" s="1"/>
  <c r="AL176" i="35"/>
  <c r="M176" i="35"/>
  <c r="AH176" i="35" s="1"/>
  <c r="AM175" i="35"/>
  <c r="AL175" i="35"/>
  <c r="M175" i="35"/>
  <c r="AH175" i="35" s="1"/>
  <c r="AM174" i="35"/>
  <c r="AL174" i="35"/>
  <c r="AN174" i="35"/>
  <c r="M174" i="35"/>
  <c r="AH174" i="35"/>
  <c r="AM173" i="35"/>
  <c r="AN173" i="35" s="1"/>
  <c r="AL173" i="35"/>
  <c r="M173" i="35"/>
  <c r="AH173" i="35" s="1"/>
  <c r="AM172" i="35"/>
  <c r="AN172" i="35" s="1"/>
  <c r="AL172" i="35"/>
  <c r="M172" i="35"/>
  <c r="AH172" i="35" s="1"/>
  <c r="AM171" i="35"/>
  <c r="AL171" i="35"/>
  <c r="AN171" i="35"/>
  <c r="M171" i="35"/>
  <c r="AH171" i="35" s="1"/>
  <c r="AM170" i="35"/>
  <c r="AL170" i="35"/>
  <c r="AN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L164" i="35"/>
  <c r="AN164" i="35"/>
  <c r="M164" i="35"/>
  <c r="AH164" i="35" s="1"/>
  <c r="AM163" i="35"/>
  <c r="AL163" i="35"/>
  <c r="AN163" i="35"/>
  <c r="M163" i="35"/>
  <c r="AH163" i="35" s="1"/>
  <c r="AM162" i="35"/>
  <c r="AL162" i="35"/>
  <c r="AN162" i="35"/>
  <c r="M162" i="35"/>
  <c r="AH162" i="35"/>
  <c r="AM161" i="35"/>
  <c r="AN161" i="35" s="1"/>
  <c r="AL161" i="35"/>
  <c r="M161" i="35"/>
  <c r="AH161" i="35"/>
  <c r="AM160" i="35"/>
  <c r="AN160" i="35" s="1"/>
  <c r="AL160" i="35"/>
  <c r="M160" i="35"/>
  <c r="AH160" i="35"/>
  <c r="AM159" i="35"/>
  <c r="AN159" i="35"/>
  <c r="AL159" i="35"/>
  <c r="M159" i="35"/>
  <c r="AH159" i="35" s="1"/>
  <c r="AM158" i="35"/>
  <c r="AN158" i="35" s="1"/>
  <c r="AL158" i="35"/>
  <c r="M158" i="35"/>
  <c r="AH158" i="35"/>
  <c r="AM157" i="35"/>
  <c r="AN157" i="35" s="1"/>
  <c r="AL157" i="35"/>
  <c r="M157" i="35"/>
  <c r="AH157" i="35"/>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L151" i="35"/>
  <c r="AN151" i="35"/>
  <c r="M151" i="35"/>
  <c r="AH151" i="35" s="1"/>
  <c r="AM150" i="35"/>
  <c r="AN150" i="35" s="1"/>
  <c r="AL150" i="35"/>
  <c r="M150" i="35"/>
  <c r="AH150" i="35" s="1"/>
  <c r="AM149" i="35"/>
  <c r="AN149" i="35" s="1"/>
  <c r="AL149" i="35"/>
  <c r="M149" i="35"/>
  <c r="AH149" i="35" s="1"/>
  <c r="AM148" i="35"/>
  <c r="AN148" i="35" s="1"/>
  <c r="AL148" i="35"/>
  <c r="M148" i="35"/>
  <c r="AH148" i="35"/>
  <c r="AM147" i="35"/>
  <c r="AN147" i="35"/>
  <c r="AL147" i="35"/>
  <c r="M147" i="35"/>
  <c r="AH147" i="35" s="1"/>
  <c r="AM146" i="35"/>
  <c r="AN146" i="35" s="1"/>
  <c r="AL146" i="35"/>
  <c r="M146" i="35"/>
  <c r="AH146" i="35"/>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c r="AM135" i="35"/>
  <c r="AN135" i="35" s="1"/>
  <c r="AL135" i="35"/>
  <c r="M135" i="35"/>
  <c r="AH135" i="35"/>
  <c r="AM134" i="35"/>
  <c r="AN134" i="35" s="1"/>
  <c r="AL134" i="35"/>
  <c r="M134" i="35"/>
  <c r="AH134" i="35"/>
  <c r="AM133" i="35"/>
  <c r="AL133" i="35"/>
  <c r="AN133" i="35"/>
  <c r="M133" i="35"/>
  <c r="AH133" i="35" s="1"/>
  <c r="AM132" i="35"/>
  <c r="AN132" i="35" s="1"/>
  <c r="AL132" i="35"/>
  <c r="M132" i="35"/>
  <c r="AH132" i="35"/>
  <c r="AM131" i="35"/>
  <c r="AN131" i="35" s="1"/>
  <c r="AL131" i="35"/>
  <c r="M131" i="35"/>
  <c r="AH131" i="35"/>
  <c r="AM130" i="35"/>
  <c r="AL130" i="35"/>
  <c r="AN130" i="35"/>
  <c r="M130" i="35"/>
  <c r="AH130" i="35" s="1"/>
  <c r="AM129" i="35"/>
  <c r="AL129" i="35"/>
  <c r="AN129" i="35"/>
  <c r="M129" i="35"/>
  <c r="AH129" i="35" s="1"/>
  <c r="AM128" i="35"/>
  <c r="AL128" i="35"/>
  <c r="AN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c r="AM119" i="35"/>
  <c r="AN119" i="35" s="1"/>
  <c r="AL119" i="35"/>
  <c r="M119" i="35"/>
  <c r="AH119" i="35"/>
  <c r="AM118" i="35"/>
  <c r="AN118" i="35" s="1"/>
  <c r="AL118" i="35"/>
  <c r="M118" i="35"/>
  <c r="AH118" i="35"/>
  <c r="AM117" i="35"/>
  <c r="AN117" i="35" s="1"/>
  <c r="AL117" i="35"/>
  <c r="M117" i="35"/>
  <c r="AH117" i="35" s="1"/>
  <c r="AM116" i="35"/>
  <c r="AN116" i="35" s="1"/>
  <c r="AL116" i="35"/>
  <c r="M116" i="35"/>
  <c r="AH116" i="35"/>
  <c r="AM115" i="35"/>
  <c r="AN115" i="35"/>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c r="AM107" i="35"/>
  <c r="AN107" i="35" s="1"/>
  <c r="AL107" i="35"/>
  <c r="M107" i="35"/>
  <c r="AH107" i="35" s="1"/>
  <c r="AM106" i="35"/>
  <c r="AN106" i="35" s="1"/>
  <c r="AL106" i="35"/>
  <c r="M106" i="35"/>
  <c r="AH106" i="35"/>
  <c r="AM105" i="35"/>
  <c r="AL105" i="35"/>
  <c r="AN105" i="35"/>
  <c r="M105" i="35"/>
  <c r="AH105" i="35" s="1"/>
  <c r="AM104" i="35"/>
  <c r="AN104" i="35" s="1"/>
  <c r="AL104" i="35"/>
  <c r="M104" i="35"/>
  <c r="AH104" i="35"/>
  <c r="AM103" i="35"/>
  <c r="AN103" i="35" s="1"/>
  <c r="AL103" i="35"/>
  <c r="M103" i="35"/>
  <c r="AH103" i="35"/>
  <c r="AM102" i="35"/>
  <c r="AN102" i="35" s="1"/>
  <c r="AL102" i="35"/>
  <c r="M102" i="35"/>
  <c r="AH102" i="35"/>
  <c r="AM101" i="35"/>
  <c r="AL101" i="35"/>
  <c r="AN101" i="35"/>
  <c r="M101" i="35"/>
  <c r="AH101" i="35" s="1"/>
  <c r="AM100" i="35"/>
  <c r="AL100" i="35"/>
  <c r="AN100" i="35"/>
  <c r="M100" i="35"/>
  <c r="AH100" i="35" s="1"/>
  <c r="AM99" i="35"/>
  <c r="AN99" i="35" s="1"/>
  <c r="AL99" i="35"/>
  <c r="M99" i="35"/>
  <c r="AH99" i="35" s="1"/>
  <c r="AM98" i="35"/>
  <c r="AL98" i="35"/>
  <c r="AN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L93" i="35"/>
  <c r="AN93" i="35"/>
  <c r="M93" i="35"/>
  <c r="AH93" i="35" s="1"/>
  <c r="AM92" i="35"/>
  <c r="AL92" i="35"/>
  <c r="AN92" i="35"/>
  <c r="M92" i="35"/>
  <c r="AH92" i="35"/>
  <c r="AM91" i="35"/>
  <c r="AN91" i="35" s="1"/>
  <c r="AL91" i="35"/>
  <c r="M91" i="35"/>
  <c r="AH91" i="35" s="1"/>
  <c r="AM90" i="35"/>
  <c r="AL90" i="35"/>
  <c r="AN90" i="35"/>
  <c r="M90" i="35"/>
  <c r="AH90" i="35"/>
  <c r="AM89" i="35"/>
  <c r="AN89" i="35"/>
  <c r="AL89" i="35"/>
  <c r="M89" i="35"/>
  <c r="AH89" i="35" s="1"/>
  <c r="AM88" i="35"/>
  <c r="AN88" i="35" s="1"/>
  <c r="AL88" i="35"/>
  <c r="M88" i="35"/>
  <c r="AH88" i="35"/>
  <c r="AM87" i="35"/>
  <c r="AN87" i="35" s="1"/>
  <c r="AL87" i="35"/>
  <c r="M87" i="35"/>
  <c r="AH87" i="35"/>
  <c r="AM86" i="35"/>
  <c r="AN86" i="35" s="1"/>
  <c r="AL86" i="35"/>
  <c r="M86" i="35"/>
  <c r="AH86" i="35" s="1"/>
  <c r="AM85" i="35"/>
  <c r="AL85" i="35"/>
  <c r="AN85" i="35"/>
  <c r="M85" i="35"/>
  <c r="AH85" i="35" s="1"/>
  <c r="AM84" i="35"/>
  <c r="AL84" i="35"/>
  <c r="AN84" i="35"/>
  <c r="M84" i="35"/>
  <c r="AH84" i="35"/>
  <c r="AM83" i="35"/>
  <c r="AN83" i="35" s="1"/>
  <c r="AL83" i="35"/>
  <c r="M83" i="35"/>
  <c r="AH83" i="35" s="1"/>
  <c r="AM82" i="35"/>
  <c r="AL82" i="35"/>
  <c r="AN82" i="35"/>
  <c r="M82" i="35"/>
  <c r="AH82" i="35"/>
  <c r="AM81" i="35"/>
  <c r="AN81" i="35" s="1"/>
  <c r="AL81" i="35"/>
  <c r="M81" i="35"/>
  <c r="AH81" i="35" s="1"/>
  <c r="AM80" i="35"/>
  <c r="AN80" i="35" s="1"/>
  <c r="AL80" i="35"/>
  <c r="M80" i="35"/>
  <c r="AH80" i="35"/>
  <c r="AM79" i="35"/>
  <c r="AN79" i="35" s="1"/>
  <c r="AL79" i="35"/>
  <c r="M79" i="35"/>
  <c r="AH79" i="35"/>
  <c r="AM78" i="35"/>
  <c r="AN78" i="35" s="1"/>
  <c r="AL78" i="35"/>
  <c r="M78" i="35"/>
  <c r="AH78" i="35"/>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c r="AM53" i="35"/>
  <c r="AN53" i="35" s="1"/>
  <c r="AL53" i="35"/>
  <c r="M53" i="35"/>
  <c r="AH53" i="35"/>
  <c r="AM52" i="35"/>
  <c r="AL52" i="35"/>
  <c r="M52" i="35"/>
  <c r="AH52" i="35"/>
  <c r="AM51" i="35"/>
  <c r="AL51" i="35"/>
  <c r="AN51" i="35"/>
  <c r="M51" i="35"/>
  <c r="AH51" i="35" s="1"/>
  <c r="AM50" i="35"/>
  <c r="AN50" i="35" s="1"/>
  <c r="AL50" i="35"/>
  <c r="M50" i="35"/>
  <c r="AH50" i="35"/>
  <c r="AM49" i="35"/>
  <c r="AL48" i="35"/>
  <c r="M48" i="35"/>
  <c r="AH48" i="35"/>
  <c r="AL47" i="35"/>
  <c r="M47" i="35"/>
  <c r="AH47" i="35" s="1"/>
  <c r="AL46" i="35"/>
  <c r="M46" i="35"/>
  <c r="AH46" i="35" s="1"/>
  <c r="AL45" i="35"/>
  <c r="M45" i="35"/>
  <c r="AH45" i="35" s="1"/>
  <c r="AL44" i="35"/>
  <c r="M44" i="35"/>
  <c r="AH44" i="35"/>
  <c r="AL43" i="35"/>
  <c r="M43" i="35"/>
  <c r="AH43" i="35" s="1"/>
  <c r="AL42" i="35"/>
  <c r="M42" i="35"/>
  <c r="AH42" i="35" s="1"/>
  <c r="AL41" i="35"/>
  <c r="M41" i="35"/>
  <c r="AH41" i="35"/>
  <c r="AL40" i="35"/>
  <c r="M40" i="35"/>
  <c r="AH40" i="35" s="1"/>
  <c r="AL39" i="35"/>
  <c r="M39" i="35"/>
  <c r="AH39" i="35" s="1"/>
  <c r="AL38" i="35"/>
  <c r="M38" i="35"/>
  <c r="AH38" i="35"/>
  <c r="AL37" i="35"/>
  <c r="M37" i="35"/>
  <c r="AH37" i="35" s="1"/>
  <c r="AL36" i="35"/>
  <c r="M36" i="35"/>
  <c r="AH36" i="35"/>
  <c r="AL35" i="35"/>
  <c r="M35" i="35"/>
  <c r="AH35" i="35" s="1"/>
  <c r="AL34" i="35"/>
  <c r="M34" i="35"/>
  <c r="AH34" i="35" s="1"/>
  <c r="AL33" i="35"/>
  <c r="M33" i="35"/>
  <c r="AH33" i="35" s="1"/>
  <c r="AL32" i="35"/>
  <c r="M32" i="35"/>
  <c r="AH32" i="35"/>
  <c r="AL31" i="35"/>
  <c r="M31" i="35"/>
  <c r="AH31" i="35" s="1"/>
  <c r="AL30" i="35"/>
  <c r="M30" i="35"/>
  <c r="AH30" i="35" s="1"/>
  <c r="AL29" i="35"/>
  <c r="M29" i="35"/>
  <c r="AH29" i="35" s="1"/>
  <c r="AL28" i="35"/>
  <c r="M28" i="35"/>
  <c r="AH28" i="35" s="1"/>
  <c r="AL27" i="35"/>
  <c r="M27" i="35"/>
  <c r="AH27" i="35" s="1"/>
  <c r="AL26" i="35"/>
  <c r="M26" i="35"/>
  <c r="AH26" i="35" s="1"/>
  <c r="AL25" i="35"/>
  <c r="M25" i="35"/>
  <c r="AH25" i="35"/>
  <c r="AL24" i="35"/>
  <c r="M24" i="35"/>
  <c r="AH24" i="35" s="1"/>
  <c r="AL22" i="35"/>
  <c r="M22" i="35"/>
  <c r="AH22" i="35" s="1"/>
  <c r="AK21" i="35"/>
  <c r="AL20" i="35"/>
  <c r="AK20" i="35"/>
  <c r="BJ13" i="35"/>
  <c r="Z13" i="35"/>
  <c r="AA6" i="35"/>
  <c r="AD3" i="12"/>
  <c r="AD4" i="12" s="1"/>
  <c r="BF10" i="12"/>
  <c r="BJ10" i="12"/>
  <c r="BN79" i="12" s="1"/>
  <c r="BK10" i="12"/>
  <c r="BL10" i="12"/>
  <c r="BL13" i="12" s="1"/>
  <c r="BM10" i="12"/>
  <c r="BM13" i="12"/>
  <c r="BN10" i="12"/>
  <c r="BF11" i="12"/>
  <c r="BM37" i="12" s="1"/>
  <c r="BJ11" i="12"/>
  <c r="BK11" i="12"/>
  <c r="BO11" i="12" s="1"/>
  <c r="BL11" i="12"/>
  <c r="BM11" i="12"/>
  <c r="BM14" i="12" s="1"/>
  <c r="BN11" i="12"/>
  <c r="BN14" i="12" s="1"/>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c r="M32" i="12"/>
  <c r="M33" i="12"/>
  <c r="AH33" i="12" s="1"/>
  <c r="M34" i="12"/>
  <c r="AH34" i="12" s="1"/>
  <c r="M35" i="12"/>
  <c r="AH35" i="12"/>
  <c r="M36" i="12"/>
  <c r="BJ40" i="13"/>
  <c r="AU12" i="12"/>
  <c r="BL14"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c r="AK30" i="12"/>
  <c r="AL30" i="12"/>
  <c r="AM30" i="12"/>
  <c r="AN30" i="12"/>
  <c r="AK31" i="12"/>
  <c r="AL31" i="12"/>
  <c r="AM31" i="12"/>
  <c r="AN31" i="12"/>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BH32" i="13"/>
  <c r="AM194" i="12"/>
  <c r="AN194" i="12"/>
  <c r="AK45" i="12"/>
  <c r="AK46" i="12"/>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c r="AM191" i="12"/>
  <c r="AN191" i="12" s="1"/>
  <c r="M191" i="12"/>
  <c r="AH191" i="12" s="1"/>
  <c r="AM190" i="12"/>
  <c r="AN190" i="12" s="1"/>
  <c r="M190" i="12"/>
  <c r="AH190" i="12"/>
  <c r="AM189" i="12"/>
  <c r="AN189" i="12" s="1"/>
  <c r="M189" i="12"/>
  <c r="AH189" i="12" s="1"/>
  <c r="AM188" i="12"/>
  <c r="AN188" i="12"/>
  <c r="M188" i="12"/>
  <c r="AH188" i="12" s="1"/>
  <c r="AM187" i="12"/>
  <c r="AN187" i="12" s="1"/>
  <c r="M187" i="12"/>
  <c r="AH187" i="12"/>
  <c r="AM186" i="12"/>
  <c r="AN186" i="12"/>
  <c r="M186" i="12"/>
  <c r="AH186" i="12"/>
  <c r="AM185" i="12"/>
  <c r="M185" i="12"/>
  <c r="AH185" i="12" s="1"/>
  <c r="AM184" i="12"/>
  <c r="AN184" i="12" s="1"/>
  <c r="AP184" i="12" s="1"/>
  <c r="M184" i="12"/>
  <c r="AH184" i="12" s="1"/>
  <c r="AM183" i="12"/>
  <c r="AN183" i="12" s="1"/>
  <c r="M183" i="12"/>
  <c r="AH183" i="12"/>
  <c r="AM182" i="12"/>
  <c r="AN182" i="12" s="1"/>
  <c r="M182" i="12"/>
  <c r="AH182" i="12" s="1"/>
  <c r="AM181" i="12"/>
  <c r="AN181" i="12" s="1"/>
  <c r="M181" i="12"/>
  <c r="AH181" i="12" s="1"/>
  <c r="AM180" i="12"/>
  <c r="AN180" i="12" s="1"/>
  <c r="M180" i="12"/>
  <c r="AH180" i="12" s="1"/>
  <c r="AM179" i="12"/>
  <c r="M179" i="12"/>
  <c r="AH179" i="12" s="1"/>
  <c r="AM178" i="12"/>
  <c r="AN178" i="12" s="1"/>
  <c r="AP178" i="12" s="1"/>
  <c r="M178" i="12"/>
  <c r="AH178" i="12" s="1"/>
  <c r="AM177" i="12"/>
  <c r="AN177" i="12" s="1"/>
  <c r="M177" i="12"/>
  <c r="AH177" i="12" s="1"/>
  <c r="AM176" i="12"/>
  <c r="AN176" i="12" s="1"/>
  <c r="M176" i="12"/>
  <c r="AH176" i="12" s="1"/>
  <c r="AM175" i="12"/>
  <c r="AN175" i="12" s="1"/>
  <c r="M175" i="12"/>
  <c r="AH175" i="12"/>
  <c r="AM174" i="12"/>
  <c r="AN174" i="12"/>
  <c r="M174" i="12"/>
  <c r="AH174" i="12"/>
  <c r="AM173" i="12"/>
  <c r="M173" i="12"/>
  <c r="AH173" i="12" s="1"/>
  <c r="AM172" i="12"/>
  <c r="AN172" i="12" s="1"/>
  <c r="M172" i="12"/>
  <c r="AH172" i="12" s="1"/>
  <c r="AM171" i="12"/>
  <c r="M171" i="12"/>
  <c r="AH171" i="12" s="1"/>
  <c r="AM170" i="12"/>
  <c r="AN170" i="12"/>
  <c r="M170" i="12"/>
  <c r="AH170" i="12" s="1"/>
  <c r="AM169" i="12"/>
  <c r="M169" i="12"/>
  <c r="AH169" i="12"/>
  <c r="AM168" i="12"/>
  <c r="AN168" i="12" s="1"/>
  <c r="M168" i="12"/>
  <c r="AH168" i="12" s="1"/>
  <c r="AM167" i="12"/>
  <c r="AN167" i="12" s="1"/>
  <c r="M167" i="12"/>
  <c r="AH167" i="12"/>
  <c r="AM166" i="12"/>
  <c r="AN166" i="12"/>
  <c r="M166" i="12"/>
  <c r="AH166" i="12"/>
  <c r="AM165" i="12"/>
  <c r="M165" i="12"/>
  <c r="AH165" i="12" s="1"/>
  <c r="AM164" i="12"/>
  <c r="AN164" i="12" s="1"/>
  <c r="M164" i="12"/>
  <c r="AH164" i="12" s="1"/>
  <c r="AM163" i="12"/>
  <c r="M163" i="12"/>
  <c r="AH163" i="12" s="1"/>
  <c r="AM162" i="12"/>
  <c r="AN162" i="12"/>
  <c r="M162" i="12"/>
  <c r="AH162" i="12" s="1"/>
  <c r="AM161" i="12"/>
  <c r="AN161" i="12" s="1"/>
  <c r="M161" i="12"/>
  <c r="AH161" i="12"/>
  <c r="AM160" i="12"/>
  <c r="AN160" i="12" s="1"/>
  <c r="M160" i="12"/>
  <c r="AH160" i="12" s="1"/>
  <c r="AM159" i="12"/>
  <c r="AN159" i="12" s="1"/>
  <c r="M159" i="12"/>
  <c r="AH159" i="12"/>
  <c r="AM158" i="12"/>
  <c r="AN158" i="12"/>
  <c r="M158" i="12"/>
  <c r="AH158" i="12"/>
  <c r="AM157" i="12"/>
  <c r="AN157" i="12" s="1"/>
  <c r="M157" i="12"/>
  <c r="AH157" i="12" s="1"/>
  <c r="AM156" i="12"/>
  <c r="AN156" i="12"/>
  <c r="M156" i="12"/>
  <c r="AH156" i="12" s="1"/>
  <c r="AM155" i="12"/>
  <c r="AN155" i="12" s="1"/>
  <c r="M155" i="12"/>
  <c r="AH155" i="12"/>
  <c r="AM154" i="12"/>
  <c r="AN154" i="12"/>
  <c r="M154" i="12"/>
  <c r="AH154" i="12"/>
  <c r="AM153" i="12"/>
  <c r="M153" i="12"/>
  <c r="AH153" i="12" s="1"/>
  <c r="AM152" i="12"/>
  <c r="AN152" i="12" s="1"/>
  <c r="M152" i="12"/>
  <c r="AH152" i="12" s="1"/>
  <c r="AM151" i="12"/>
  <c r="AN151" i="12" s="1"/>
  <c r="M151" i="12"/>
  <c r="AH151" i="12" s="1"/>
  <c r="AM150" i="12"/>
  <c r="AN150" i="12" s="1"/>
  <c r="M150" i="12"/>
  <c r="AH150" i="12"/>
  <c r="AM149" i="12"/>
  <c r="AN149" i="12" s="1"/>
  <c r="M149" i="12"/>
  <c r="AH149" i="12" s="1"/>
  <c r="AM148" i="12"/>
  <c r="AN148" i="12"/>
  <c r="M148" i="12"/>
  <c r="AH148" i="12" s="1"/>
  <c r="AM147" i="12"/>
  <c r="M147" i="12"/>
  <c r="AH147" i="12"/>
  <c r="AM146" i="12"/>
  <c r="AN146" i="12"/>
  <c r="M146" i="12"/>
  <c r="AH146" i="12"/>
  <c r="AM145" i="12"/>
  <c r="M145" i="12"/>
  <c r="AH145" i="12" s="1"/>
  <c r="AM144" i="12"/>
  <c r="AN144" i="12" s="1"/>
  <c r="M144" i="12"/>
  <c r="AH144" i="12" s="1"/>
  <c r="AM143" i="12"/>
  <c r="M143" i="12"/>
  <c r="AH143" i="12" s="1"/>
  <c r="AM142" i="12"/>
  <c r="AN142" i="12" s="1"/>
  <c r="M142" i="12"/>
  <c r="AH142" i="12"/>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c r="AM98" i="12"/>
  <c r="M98" i="12"/>
  <c r="AH98" i="12" s="1"/>
  <c r="AM97" i="12"/>
  <c r="AN97" i="12" s="1"/>
  <c r="M97" i="12"/>
  <c r="AH97" i="12"/>
  <c r="AM96" i="12"/>
  <c r="AN96" i="12"/>
  <c r="M96" i="12"/>
  <c r="AH96" i="12"/>
  <c r="AM95" i="12"/>
  <c r="M95" i="12"/>
  <c r="AH95" i="12" s="1"/>
  <c r="AM94" i="12"/>
  <c r="AN94" i="12" s="1"/>
  <c r="M94" i="12"/>
  <c r="AH94" i="12" s="1"/>
  <c r="AM93" i="12"/>
  <c r="M93" i="12"/>
  <c r="AH93" i="12" s="1"/>
  <c r="AM92" i="12"/>
  <c r="AN92" i="12"/>
  <c r="M92" i="12"/>
  <c r="AH92" i="12" s="1"/>
  <c r="AM91" i="12"/>
  <c r="M91" i="12"/>
  <c r="AH91" i="12"/>
  <c r="AM90" i="12"/>
  <c r="AN90" i="12"/>
  <c r="M90" i="12"/>
  <c r="AH90" i="12" s="1"/>
  <c r="AM89" i="12"/>
  <c r="AN89" i="12" s="1"/>
  <c r="M89" i="12"/>
  <c r="AH89" i="12" s="1"/>
  <c r="AM88" i="12"/>
  <c r="AN88" i="12" s="1"/>
  <c r="M88" i="12"/>
  <c r="AH88" i="12"/>
  <c r="AM87" i="12"/>
  <c r="M87" i="12"/>
  <c r="AH87" i="12" s="1"/>
  <c r="AM86" i="12"/>
  <c r="AN86" i="12" s="1"/>
  <c r="M86" i="12"/>
  <c r="AH86" i="12"/>
  <c r="AM85" i="12"/>
  <c r="M85" i="12"/>
  <c r="AH85" i="12" s="1"/>
  <c r="AM84" i="12"/>
  <c r="AN84" i="12"/>
  <c r="M84" i="12"/>
  <c r="AH84" i="12" s="1"/>
  <c r="AM83" i="12"/>
  <c r="M83" i="12"/>
  <c r="AH83" i="12"/>
  <c r="AM82" i="12"/>
  <c r="AN82" i="12"/>
  <c r="M82" i="12"/>
  <c r="AH82" i="12"/>
  <c r="AM81" i="12"/>
  <c r="M81" i="12"/>
  <c r="AH81" i="12" s="1"/>
  <c r="AM80" i="12"/>
  <c r="AN80" i="12" s="1"/>
  <c r="M80" i="12"/>
  <c r="AH80" i="12" s="1"/>
  <c r="AM79" i="12"/>
  <c r="AN79" i="12" s="1"/>
  <c r="M79" i="12"/>
  <c r="AH79" i="12"/>
  <c r="AM78" i="12"/>
  <c r="AN78" i="12" s="1"/>
  <c r="M78" i="12"/>
  <c r="AH78" i="12" s="1"/>
  <c r="AM77" i="12"/>
  <c r="AN77" i="12" s="1"/>
  <c r="M77" i="12"/>
  <c r="AH77" i="12" s="1"/>
  <c r="AM76" i="12"/>
  <c r="AN76" i="12" s="1"/>
  <c r="M76" i="12"/>
  <c r="AH76" i="12" s="1"/>
  <c r="AM75" i="12"/>
  <c r="M75" i="12"/>
  <c r="AH75" i="12" s="1"/>
  <c r="AM74" i="12"/>
  <c r="AN74" i="12" s="1"/>
  <c r="M74" i="12"/>
  <c r="AH74" i="12" s="1"/>
  <c r="AM73" i="12"/>
  <c r="AN73" i="12" s="1"/>
  <c r="M73" i="12"/>
  <c r="AH73" i="12" s="1"/>
  <c r="AM72" i="12"/>
  <c r="AN72" i="12" s="1"/>
  <c r="M72" i="12"/>
  <c r="AH72" i="12" s="1"/>
  <c r="AM71" i="12"/>
  <c r="M71" i="12"/>
  <c r="AH71" i="12" s="1"/>
  <c r="AM70" i="12"/>
  <c r="AN70" i="12" s="1"/>
  <c r="M70" i="12"/>
  <c r="AH70" i="12" s="1"/>
  <c r="AM69" i="12"/>
  <c r="M69" i="12"/>
  <c r="AH69" i="12" s="1"/>
  <c r="AM68" i="12"/>
  <c r="AN68" i="12" s="1"/>
  <c r="M68" i="12"/>
  <c r="AH68" i="12"/>
  <c r="AM67" i="12"/>
  <c r="AN67" i="12" s="1"/>
  <c r="M67" i="12"/>
  <c r="AH67" i="12" s="1"/>
  <c r="AM66" i="12"/>
  <c r="M66" i="12"/>
  <c r="AH66" i="12" s="1"/>
  <c r="AM65" i="12"/>
  <c r="AN65" i="12" s="1"/>
  <c r="AP65" i="12" s="1"/>
  <c r="M65" i="12"/>
  <c r="AH65" i="12"/>
  <c r="AM64" i="12"/>
  <c r="AN64" i="12"/>
  <c r="M64" i="12"/>
  <c r="AH64" i="12"/>
  <c r="AM63" i="12"/>
  <c r="AN63" i="12"/>
  <c r="M63" i="12"/>
  <c r="AH63" i="12"/>
  <c r="AM62" i="12"/>
  <c r="AN62" i="12"/>
  <c r="M62" i="12"/>
  <c r="AH62" i="12"/>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c r="AM49" i="12"/>
  <c r="AN49" i="12" s="1"/>
  <c r="M49" i="12"/>
  <c r="AH49" i="12" s="1"/>
  <c r="AM48" i="12"/>
  <c r="AN48" i="12"/>
  <c r="M48" i="12"/>
  <c r="AH48" i="12" s="1"/>
  <c r="AM47" i="12"/>
  <c r="AN47" i="12" s="1"/>
  <c r="M47" i="12"/>
  <c r="AH47" i="12"/>
  <c r="AM46" i="12"/>
  <c r="AN46" i="12"/>
  <c r="M46" i="12"/>
  <c r="AH46" i="12"/>
  <c r="AM45" i="12"/>
  <c r="M45" i="12"/>
  <c r="AH45" i="12" s="1"/>
  <c r="AM44" i="12"/>
  <c r="AN44" i="12" s="1"/>
  <c r="AK44" i="12"/>
  <c r="M44" i="12"/>
  <c r="AH44" i="12" s="1"/>
  <c r="AM43" i="12"/>
  <c r="AN43" i="12" s="1"/>
  <c r="AK43" i="12"/>
  <c r="M43" i="12"/>
  <c r="AH43" i="12" s="1"/>
  <c r="AM42" i="12"/>
  <c r="AN42" i="12"/>
  <c r="AK42" i="12"/>
  <c r="M42" i="12"/>
  <c r="AH42" i="12" s="1"/>
  <c r="AM41" i="12"/>
  <c r="AN41" i="12" s="1"/>
  <c r="AK41" i="12"/>
  <c r="M41" i="12"/>
  <c r="AH41" i="12"/>
  <c r="AM40" i="12"/>
  <c r="AN40" i="12" s="1"/>
  <c r="AK40" i="12"/>
  <c r="M40" i="12"/>
  <c r="AH40" i="12"/>
  <c r="AM39" i="12"/>
  <c r="AK39" i="12"/>
  <c r="M39" i="12"/>
  <c r="AH39" i="12"/>
  <c r="AM38" i="12"/>
  <c r="AN38" i="12"/>
  <c r="AH38" i="12"/>
  <c r="AH36" i="12"/>
  <c r="AH32" i="12"/>
  <c r="AH30" i="12"/>
  <c r="AK27" i="12"/>
  <c r="AK26" i="12"/>
  <c r="AH26" i="12"/>
  <c r="AK25" i="12"/>
  <c r="M25" i="12"/>
  <c r="AH25" i="12"/>
  <c r="AK24" i="12"/>
  <c r="M24" i="12"/>
  <c r="AH24" i="12" s="1"/>
  <c r="AK23" i="12"/>
  <c r="M23" i="12"/>
  <c r="AH23" i="12" s="1"/>
  <c r="AK22" i="12"/>
  <c r="M22" i="12"/>
  <c r="AH22" i="12" s="1"/>
  <c r="AK21" i="12"/>
  <c r="M21" i="12"/>
  <c r="AH21" i="12"/>
  <c r="AU11" i="12"/>
  <c r="AL20" i="12"/>
  <c r="AK20" i="12"/>
  <c r="BN13" i="12"/>
  <c r="AU13" i="12"/>
  <c r="Z13" i="12"/>
  <c r="BN8" i="12"/>
  <c r="BM8" i="12" s="1"/>
  <c r="BL8" i="12" s="1"/>
  <c r="AA6" i="12"/>
  <c r="BH41" i="13"/>
  <c r="BK3" i="25"/>
  <c r="AD7" i="13"/>
  <c r="AE7" i="13" s="1"/>
  <c r="W13" i="36"/>
  <c r="B13" i="36"/>
  <c r="E14" i="36"/>
  <c r="I14" i="36"/>
  <c r="K14" i="36"/>
  <c r="E15" i="36"/>
  <c r="I15" i="36"/>
  <c r="K15" i="36"/>
  <c r="O15" i="36"/>
  <c r="J15" i="36"/>
  <c r="M15" i="36" s="1"/>
  <c r="E16" i="36"/>
  <c r="I16" i="36"/>
  <c r="O16" i="36" s="1"/>
  <c r="J16" i="36" s="1"/>
  <c r="M16" i="36" s="1"/>
  <c r="K16" i="36"/>
  <c r="E17" i="36"/>
  <c r="I17" i="36"/>
  <c r="O17" i="36" s="1"/>
  <c r="J17" i="36" s="1"/>
  <c r="M17" i="36" s="1"/>
  <c r="K17" i="36"/>
  <c r="E18" i="36"/>
  <c r="I18" i="36"/>
  <c r="K18" i="36"/>
  <c r="E19" i="36"/>
  <c r="I19" i="36"/>
  <c r="K19" i="36"/>
  <c r="O19" i="36"/>
  <c r="J19" i="36" s="1"/>
  <c r="M19" i="36" s="1"/>
  <c r="E20" i="36"/>
  <c r="I20" i="36"/>
  <c r="O20" i="36" s="1"/>
  <c r="K20" i="36"/>
  <c r="J20" i="36"/>
  <c r="M20" i="36" s="1"/>
  <c r="E21" i="36"/>
  <c r="I21" i="36"/>
  <c r="K21" i="36"/>
  <c r="O21" i="36"/>
  <c r="J21" i="36" s="1"/>
  <c r="M21" i="36" s="1"/>
  <c r="E22" i="36"/>
  <c r="I22" i="36"/>
  <c r="K22" i="36"/>
  <c r="E23" i="36"/>
  <c r="I23" i="36"/>
  <c r="O23" i="36" s="1"/>
  <c r="J23" i="36" s="1"/>
  <c r="M23" i="36" s="1"/>
  <c r="K23" i="36"/>
  <c r="E24" i="36"/>
  <c r="I24" i="36"/>
  <c r="K24" i="36"/>
  <c r="E25" i="36"/>
  <c r="I25" i="36"/>
  <c r="K25" i="36"/>
  <c r="O25" i="36"/>
  <c r="J25" i="36" s="1"/>
  <c r="M25" i="36" s="1"/>
  <c r="E26" i="36"/>
  <c r="I26" i="36"/>
  <c r="O26" i="36" s="1"/>
  <c r="K26" i="36"/>
  <c r="J26" i="36"/>
  <c r="M26" i="36" s="1"/>
  <c r="E27" i="36"/>
  <c r="I27" i="36"/>
  <c r="K27" i="36"/>
  <c r="O27" i="36"/>
  <c r="J27" i="36" s="1"/>
  <c r="M27" i="36" s="1"/>
  <c r="E28" i="36"/>
  <c r="I28" i="36"/>
  <c r="K28" i="36"/>
  <c r="E29" i="36"/>
  <c r="I29" i="36"/>
  <c r="K29" i="36"/>
  <c r="E30" i="36"/>
  <c r="I30" i="36"/>
  <c r="O30" i="36" s="1"/>
  <c r="K30" i="36"/>
  <c r="J30" i="36"/>
  <c r="M30" i="36" s="1"/>
  <c r="E31" i="36"/>
  <c r="I31" i="36"/>
  <c r="K31" i="36"/>
  <c r="O31" i="36"/>
  <c r="J31" i="36"/>
  <c r="M31" i="36" s="1"/>
  <c r="E32" i="36"/>
  <c r="I32" i="36"/>
  <c r="K32" i="36"/>
  <c r="O32" i="36"/>
  <c r="J32" i="36" s="1"/>
  <c r="M32" i="36" s="1"/>
  <c r="E33" i="36"/>
  <c r="I33" i="36"/>
  <c r="K33" i="36"/>
  <c r="E34" i="36"/>
  <c r="I34" i="36"/>
  <c r="K34" i="36"/>
  <c r="O34" i="36"/>
  <c r="J34" i="36"/>
  <c r="M34" i="36" s="1"/>
  <c r="E35" i="36"/>
  <c r="I35" i="36"/>
  <c r="O35" i="36" s="1"/>
  <c r="K35" i="36"/>
  <c r="J35" i="36"/>
  <c r="M35" i="36" s="1"/>
  <c r="E36" i="36"/>
  <c r="I36" i="36"/>
  <c r="K36" i="36"/>
  <c r="O36" i="36"/>
  <c r="J36" i="36" s="1"/>
  <c r="M36" i="36" s="1"/>
  <c r="E37" i="36"/>
  <c r="I37" i="36"/>
  <c r="K37" i="36"/>
  <c r="O37" i="36"/>
  <c r="J37" i="36" s="1"/>
  <c r="M37" i="36" s="1"/>
  <c r="E38" i="36"/>
  <c r="I38" i="36"/>
  <c r="K38" i="36"/>
  <c r="E39" i="36"/>
  <c r="I39" i="36"/>
  <c r="K39" i="36"/>
  <c r="O39" i="36"/>
  <c r="J39" i="36"/>
  <c r="M39" i="36" s="1"/>
  <c r="E40" i="36"/>
  <c r="I40" i="36"/>
  <c r="K40" i="36"/>
  <c r="E41" i="36"/>
  <c r="I41" i="36"/>
  <c r="K41" i="36"/>
  <c r="O41" i="36"/>
  <c r="J41" i="36" s="1"/>
  <c r="M41" i="36" s="1"/>
  <c r="E42" i="36"/>
  <c r="I42" i="36"/>
  <c r="K42" i="36"/>
  <c r="E43" i="36"/>
  <c r="I43" i="36"/>
  <c r="K43" i="36"/>
  <c r="E44" i="36"/>
  <c r="I44" i="36"/>
  <c r="K44" i="36"/>
  <c r="E45" i="36"/>
  <c r="I45" i="36"/>
  <c r="K45" i="36"/>
  <c r="O45" i="36"/>
  <c r="J45" i="36" s="1"/>
  <c r="M45" i="36" s="1"/>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K52" i="36"/>
  <c r="O52" i="36"/>
  <c r="J52" i="36" s="1"/>
  <c r="M52" i="36" s="1"/>
  <c r="E53" i="36"/>
  <c r="I53" i="36"/>
  <c r="O53" i="36" s="1"/>
  <c r="K53" i="36"/>
  <c r="J53" i="36"/>
  <c r="M53" i="36" s="1"/>
  <c r="E54" i="36"/>
  <c r="I54" i="36"/>
  <c r="K54" i="36"/>
  <c r="O54" i="36"/>
  <c r="J54" i="36" s="1"/>
  <c r="M54" i="36" s="1"/>
  <c r="E55" i="36"/>
  <c r="I55" i="36"/>
  <c r="K55" i="36"/>
  <c r="O55" i="36"/>
  <c r="J55" i="36"/>
  <c r="M55" i="36" s="1"/>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H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R9" i="25" s="1"/>
  <c r="AN9" i="25"/>
  <c r="AQ9" i="25"/>
  <c r="A10" i="25"/>
  <c r="F10" i="25"/>
  <c r="G10" i="25"/>
  <c r="J10" i="25" s="1"/>
  <c r="AF10" i="25"/>
  <c r="AK10" i="25"/>
  <c r="AM10" i="25"/>
  <c r="AR10" i="25" s="1"/>
  <c r="AN10" i="25"/>
  <c r="AQ10" i="25"/>
  <c r="A11" i="25"/>
  <c r="F11" i="25"/>
  <c r="G11" i="25"/>
  <c r="J11" i="25" s="1"/>
  <c r="A12" i="25"/>
  <c r="F12" i="25"/>
  <c r="G12" i="25"/>
  <c r="J12" i="25" s="1"/>
  <c r="A13" i="25"/>
  <c r="F13" i="25"/>
  <c r="I13" i="25" s="1"/>
  <c r="H13" i="25" s="1"/>
  <c r="G13" i="25"/>
  <c r="J13" i="25" s="1"/>
  <c r="A14" i="25"/>
  <c r="F14" i="25"/>
  <c r="I14" i="25" s="1"/>
  <c r="H14" i="25" s="1"/>
  <c r="G14" i="25"/>
  <c r="J14" i="25" s="1"/>
  <c r="A15" i="25"/>
  <c r="F15" i="25"/>
  <c r="G15" i="25"/>
  <c r="J15" i="25" s="1"/>
  <c r="A16" i="25"/>
  <c r="F16" i="25"/>
  <c r="G16" i="25"/>
  <c r="J16" i="25" s="1"/>
  <c r="A17" i="25"/>
  <c r="F17" i="25"/>
  <c r="G17" i="25"/>
  <c r="J17" i="25" s="1"/>
  <c r="A18" i="25"/>
  <c r="F18" i="25"/>
  <c r="I18" i="25"/>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G31" i="25"/>
  <c r="J31" i="25" s="1"/>
  <c r="I31" i="25"/>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H39" i="25" s="1"/>
  <c r="A40" i="25"/>
  <c r="F40" i="25"/>
  <c r="G40" i="25"/>
  <c r="J40" i="25"/>
  <c r="A41" i="25"/>
  <c r="F41" i="25"/>
  <c r="G41" i="25"/>
  <c r="J41" i="25"/>
  <c r="A42" i="25"/>
  <c r="F42" i="25"/>
  <c r="G42" i="25"/>
  <c r="J42" i="25"/>
  <c r="A43" i="25"/>
  <c r="F43" i="25"/>
  <c r="I43" i="25" s="1"/>
  <c r="G43" i="25"/>
  <c r="J43" i="25"/>
  <c r="A44" i="25"/>
  <c r="F44" i="25"/>
  <c r="G44" i="25"/>
  <c r="J44" i="25" s="1"/>
  <c r="I44" i="25"/>
  <c r="H44" i="25" s="1"/>
  <c r="A45" i="25"/>
  <c r="F45" i="25"/>
  <c r="G45" i="25"/>
  <c r="J45" i="25" s="1"/>
  <c r="A46" i="25"/>
  <c r="F46" i="25"/>
  <c r="G46" i="25"/>
  <c r="J46" i="25" s="1"/>
  <c r="I46" i="25"/>
  <c r="H46" i="25" s="1"/>
  <c r="A47" i="25"/>
  <c r="F47" i="25"/>
  <c r="I47" i="25" s="1"/>
  <c r="G47" i="25"/>
  <c r="J47" i="25"/>
  <c r="A48" i="25"/>
  <c r="F48" i="25"/>
  <c r="I48" i="25" s="1"/>
  <c r="H48" i="25" s="1"/>
  <c r="G48" i="25"/>
  <c r="J48" i="25"/>
  <c r="A49" i="25"/>
  <c r="F49" i="25"/>
  <c r="I49" i="25" s="1"/>
  <c r="G49" i="25"/>
  <c r="J49" i="25"/>
  <c r="A50" i="25"/>
  <c r="F50" i="25"/>
  <c r="G50" i="25"/>
  <c r="J50" i="25" s="1"/>
  <c r="A51" i="25"/>
  <c r="F51" i="25"/>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G64" i="25"/>
  <c r="J64" i="25" s="1"/>
  <c r="A65" i="25"/>
  <c r="F65" i="25"/>
  <c r="I65" i="25" s="1"/>
  <c r="G65" i="25"/>
  <c r="J65" i="25" s="1"/>
  <c r="A66" i="25"/>
  <c r="F66" i="25"/>
  <c r="G66" i="25"/>
  <c r="J66" i="25"/>
  <c r="A67" i="25"/>
  <c r="F67" i="25"/>
  <c r="I67" i="25" s="1"/>
  <c r="H67" i="25" s="1"/>
  <c r="G67" i="25"/>
  <c r="J67" i="25"/>
  <c r="A68" i="25"/>
  <c r="F68" i="25"/>
  <c r="G68" i="25"/>
  <c r="J68" i="25" s="1"/>
  <c r="H68" i="25" s="1"/>
  <c r="I68" i="25"/>
  <c r="A69" i="25"/>
  <c r="F69" i="25"/>
  <c r="I69" i="25" s="1"/>
  <c r="G69" i="25"/>
  <c r="J69" i="25" s="1"/>
  <c r="A70" i="25"/>
  <c r="F70" i="25"/>
  <c r="G70" i="25"/>
  <c r="J70" i="25" s="1"/>
  <c r="A71" i="25"/>
  <c r="F71" i="25"/>
  <c r="I71" i="25" s="1"/>
  <c r="G71" i="25"/>
  <c r="J71" i="25" s="1"/>
  <c r="A72" i="25"/>
  <c r="F72" i="25"/>
  <c r="G72" i="25"/>
  <c r="J72" i="25" s="1"/>
  <c r="A73" i="25"/>
  <c r="F73" i="25"/>
  <c r="G73" i="25"/>
  <c r="J73" i="25"/>
  <c r="A74" i="25"/>
  <c r="F74" i="25"/>
  <c r="I74" i="25" s="1"/>
  <c r="G74" i="25"/>
  <c r="J74" i="25"/>
  <c r="A75" i="25"/>
  <c r="F75" i="25"/>
  <c r="E75" i="25"/>
  <c r="G75" i="25"/>
  <c r="J75" i="25"/>
  <c r="I75" i="25"/>
  <c r="H75" i="25"/>
  <c r="A76" i="25"/>
  <c r="F76" i="25"/>
  <c r="I76" i="25" s="1"/>
  <c r="G76" i="25"/>
  <c r="J76" i="25"/>
  <c r="A77" i="25"/>
  <c r="F77" i="25"/>
  <c r="I77" i="25" s="1"/>
  <c r="G77" i="25"/>
  <c r="J77" i="25"/>
  <c r="A78" i="25"/>
  <c r="F78" i="25"/>
  <c r="I78" i="25" s="1"/>
  <c r="G78" i="25"/>
  <c r="J78" i="25" s="1"/>
  <c r="H78" i="25" s="1"/>
  <c r="A79" i="25"/>
  <c r="F79" i="25"/>
  <c r="I79" i="25" s="1"/>
  <c r="G79" i="25"/>
  <c r="J79" i="25" s="1"/>
  <c r="A80" i="25"/>
  <c r="F80" i="25"/>
  <c r="I80" i="25" s="1"/>
  <c r="G80" i="25"/>
  <c r="J80" i="25" s="1"/>
  <c r="A81" i="25"/>
  <c r="F81" i="25"/>
  <c r="G81" i="25"/>
  <c r="J81" i="25" s="1"/>
  <c r="I81" i="25"/>
  <c r="A82" i="25"/>
  <c r="F82" i="25"/>
  <c r="G82" i="25"/>
  <c r="J82" i="25" s="1"/>
  <c r="A83" i="25"/>
  <c r="F83" i="25"/>
  <c r="G83" i="25"/>
  <c r="J83" i="25" s="1"/>
  <c r="A84" i="25"/>
  <c r="F84" i="25"/>
  <c r="I84" i="25" s="1"/>
  <c r="G84" i="25"/>
  <c r="J84" i="25"/>
  <c r="A85" i="25"/>
  <c r="F85" i="25"/>
  <c r="I85" i="25" s="1"/>
  <c r="G85" i="25"/>
  <c r="J85" i="25"/>
  <c r="A86" i="25"/>
  <c r="F86" i="25"/>
  <c r="G86" i="25"/>
  <c r="J86" i="25" s="1"/>
  <c r="A87" i="25"/>
  <c r="F87" i="25"/>
  <c r="I87" i="25" s="1"/>
  <c r="G87" i="25"/>
  <c r="J87" i="25" s="1"/>
  <c r="A88" i="25"/>
  <c r="F88" i="25"/>
  <c r="G88" i="25"/>
  <c r="J88" i="25" s="1"/>
  <c r="F89" i="25"/>
  <c r="I89" i="25" s="1"/>
  <c r="G89" i="25"/>
  <c r="J89" i="25"/>
  <c r="F90" i="25"/>
  <c r="G90" i="25"/>
  <c r="J90" i="25" s="1"/>
  <c r="I90" i="25"/>
  <c r="H90" i="25" s="1"/>
  <c r="A91" i="25"/>
  <c r="F91" i="25"/>
  <c r="I91" i="25" s="1"/>
  <c r="H91" i="25" s="1"/>
  <c r="G91" i="25"/>
  <c r="J91" i="25" s="1"/>
  <c r="A92" i="25"/>
  <c r="F92" i="25"/>
  <c r="I92" i="25" s="1"/>
  <c r="G92" i="25"/>
  <c r="J92" i="25" s="1"/>
  <c r="A93" i="25"/>
  <c r="F93" i="25"/>
  <c r="I93" i="25" s="1"/>
  <c r="H93" i="25" s="1"/>
  <c r="G93" i="25"/>
  <c r="J93" i="25" s="1"/>
  <c r="A94" i="25"/>
  <c r="F94" i="25"/>
  <c r="G94" i="25"/>
  <c r="J94" i="25" s="1"/>
  <c r="I94" i="25"/>
  <c r="A95" i="25"/>
  <c r="F95" i="25"/>
  <c r="I95" i="25" s="1"/>
  <c r="H95" i="25" s="1"/>
  <c r="G95" i="25"/>
  <c r="J95" i="25" s="1"/>
  <c r="A96" i="25"/>
  <c r="F96" i="25"/>
  <c r="I96" i="25" s="1"/>
  <c r="G96" i="25"/>
  <c r="J96" i="25" s="1"/>
  <c r="H96" i="25" s="1"/>
  <c r="A97" i="25"/>
  <c r="F97" i="25"/>
  <c r="G97" i="25"/>
  <c r="J97" i="25" s="1"/>
  <c r="I97" i="25"/>
  <c r="H97" i="25" s="1"/>
  <c r="A98" i="25"/>
  <c r="F98" i="25"/>
  <c r="I98" i="25" s="1"/>
  <c r="H98" i="25" s="1"/>
  <c r="G98" i="25"/>
  <c r="J98" i="25"/>
  <c r="A99" i="25"/>
  <c r="F99" i="25"/>
  <c r="I99" i="25" s="1"/>
  <c r="H99" i="25" s="1"/>
  <c r="G99" i="25"/>
  <c r="J99" i="25" s="1"/>
  <c r="A100" i="25"/>
  <c r="F100" i="25"/>
  <c r="I100" i="25"/>
  <c r="G100" i="25"/>
  <c r="J100" i="25"/>
  <c r="A101" i="25"/>
  <c r="F101" i="25"/>
  <c r="G101" i="25"/>
  <c r="J101" i="25" s="1"/>
  <c r="A102" i="25"/>
  <c r="F102" i="25"/>
  <c r="I102" i="25" s="1"/>
  <c r="G102" i="25"/>
  <c r="J102" i="25" s="1"/>
  <c r="H102" i="25" s="1"/>
  <c r="A103" i="25"/>
  <c r="F103" i="25"/>
  <c r="I103" i="25" s="1"/>
  <c r="G103" i="25"/>
  <c r="J103" i="25" s="1"/>
  <c r="A104" i="25"/>
  <c r="F104" i="25"/>
  <c r="I104" i="25" s="1"/>
  <c r="G104" i="25"/>
  <c r="J104" i="25" s="1"/>
  <c r="H104" i="25" s="1"/>
  <c r="A105" i="25"/>
  <c r="F105" i="25"/>
  <c r="I105" i="25" s="1"/>
  <c r="H105" i="25" s="1"/>
  <c r="G105" i="25"/>
  <c r="J105" i="25"/>
  <c r="A106" i="25"/>
  <c r="F106" i="25"/>
  <c r="G106" i="25"/>
  <c r="J106" i="25"/>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H114" i="25" s="1"/>
  <c r="G114" i="25"/>
  <c r="J114" i="25"/>
  <c r="A115" i="25"/>
  <c r="F115" i="25"/>
  <c r="G115" i="25"/>
  <c r="J115" i="25" s="1"/>
  <c r="I115" i="25"/>
  <c r="A116" i="25"/>
  <c r="F116" i="25"/>
  <c r="I116" i="25" s="1"/>
  <c r="H116" i="25" s="1"/>
  <c r="G116" i="25"/>
  <c r="J116" i="25" s="1"/>
  <c r="A117" i="25"/>
  <c r="F117" i="25"/>
  <c r="E117" i="25" s="1"/>
  <c r="I21" i="13" s="1"/>
  <c r="I117" i="25"/>
  <c r="G117" i="25"/>
  <c r="J117" i="25" s="1"/>
  <c r="A118" i="25"/>
  <c r="F118" i="25"/>
  <c r="I118" i="25"/>
  <c r="H118" i="25" s="1"/>
  <c r="G118" i="25"/>
  <c r="J118" i="25" s="1"/>
  <c r="A119" i="25"/>
  <c r="F119" i="25"/>
  <c r="I119" i="25" s="1"/>
  <c r="G119" i="25"/>
  <c r="J119" i="25" s="1"/>
  <c r="A120" i="25"/>
  <c r="F120" i="25"/>
  <c r="G120" i="25"/>
  <c r="J120" i="25" s="1"/>
  <c r="A121" i="25"/>
  <c r="F121" i="25"/>
  <c r="G121" i="25"/>
  <c r="J121" i="25" s="1"/>
  <c r="H121" i="25" s="1"/>
  <c r="A122" i="25"/>
  <c r="F122" i="25"/>
  <c r="I122" i="25" s="1"/>
  <c r="H122" i="25" s="1"/>
  <c r="G122" i="25"/>
  <c r="J122" i="25" s="1"/>
  <c r="A123" i="25"/>
  <c r="F123" i="25"/>
  <c r="G123" i="25"/>
  <c r="J123" i="25"/>
  <c r="A124" i="25"/>
  <c r="F124" i="25"/>
  <c r="I124" i="25" s="1"/>
  <c r="G124" i="25"/>
  <c r="J124" i="25"/>
  <c r="A125" i="25"/>
  <c r="F125" i="25"/>
  <c r="I125" i="25" s="1"/>
  <c r="G125" i="25"/>
  <c r="J125" i="25" s="1"/>
  <c r="H125" i="25" s="1"/>
  <c r="A126" i="25"/>
  <c r="F126" i="25"/>
  <c r="G126" i="25"/>
  <c r="J126" i="25" s="1"/>
  <c r="A127" i="25"/>
  <c r="F127" i="25"/>
  <c r="G127" i="25"/>
  <c r="J127" i="25" s="1"/>
  <c r="A128" i="25"/>
  <c r="F128" i="25"/>
  <c r="I128" i="25"/>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G138" i="25"/>
  <c r="J138" i="25" s="1"/>
  <c r="A139" i="25"/>
  <c r="F139" i="25"/>
  <c r="G139" i="25"/>
  <c r="J139" i="25"/>
  <c r="A140" i="25"/>
  <c r="F140" i="25"/>
  <c r="G140" i="25"/>
  <c r="J140" i="25"/>
  <c r="F141" i="25"/>
  <c r="E141" i="25" s="1"/>
  <c r="G141" i="25"/>
  <c r="J141" i="25" s="1"/>
  <c r="F142" i="25"/>
  <c r="G142" i="25"/>
  <c r="J142" i="25" s="1"/>
  <c r="A143" i="25"/>
  <c r="F143" i="25"/>
  <c r="G143" i="25"/>
  <c r="J143" i="25" s="1"/>
  <c r="A145" i="25"/>
  <c r="F145" i="25"/>
  <c r="G145" i="25"/>
  <c r="J145" i="25"/>
  <c r="A146" i="25"/>
  <c r="F146" i="25"/>
  <c r="I146" i="25" s="1"/>
  <c r="H146" i="25" s="1"/>
  <c r="G146" i="25"/>
  <c r="J146" i="25"/>
  <c r="A147" i="25"/>
  <c r="F147" i="25"/>
  <c r="I147" i="25" s="1"/>
  <c r="H147" i="25" s="1"/>
  <c r="G147" i="25"/>
  <c r="J147" i="25"/>
  <c r="A148" i="25"/>
  <c r="F148" i="25"/>
  <c r="I148" i="25" s="1"/>
  <c r="H148" i="25" s="1"/>
  <c r="G148" i="25"/>
  <c r="J148" i="25"/>
  <c r="A149" i="25"/>
  <c r="F149" i="25"/>
  <c r="E149" i="25" s="1"/>
  <c r="G149" i="25"/>
  <c r="J149" i="25" s="1"/>
  <c r="A150" i="25"/>
  <c r="F150" i="25"/>
  <c r="G150" i="25"/>
  <c r="J150" i="25" s="1"/>
  <c r="A151" i="25"/>
  <c r="F151" i="25"/>
  <c r="G151" i="25"/>
  <c r="J151" i="25" s="1"/>
  <c r="A152" i="25"/>
  <c r="F152" i="25"/>
  <c r="G152" i="25"/>
  <c r="J152" i="25" s="1"/>
  <c r="A153" i="25"/>
  <c r="F153" i="25"/>
  <c r="I153" i="25" s="1"/>
  <c r="G153" i="25"/>
  <c r="J153" i="25" s="1"/>
  <c r="A154" i="25"/>
  <c r="F154" i="25"/>
  <c r="I154" i="25" s="1"/>
  <c r="G154" i="25"/>
  <c r="J154" i="25" s="1"/>
  <c r="A155" i="25"/>
  <c r="F155" i="25"/>
  <c r="G155" i="25"/>
  <c r="J155" i="25" s="1"/>
  <c r="A156" i="25"/>
  <c r="F156" i="25"/>
  <c r="G156" i="25"/>
  <c r="J156" i="25" s="1"/>
  <c r="A157" i="25"/>
  <c r="F157" i="25"/>
  <c r="I157" i="25" s="1"/>
  <c r="G157" i="25"/>
  <c r="J157" i="25" s="1"/>
  <c r="A158" i="25"/>
  <c r="F158" i="25"/>
  <c r="I158" i="25" s="1"/>
  <c r="H158" i="25" s="1"/>
  <c r="G158" i="25"/>
  <c r="J158" i="25"/>
  <c r="A159" i="25"/>
  <c r="F159" i="25"/>
  <c r="G159" i="25"/>
  <c r="J159" i="25"/>
  <c r="A160" i="25"/>
  <c r="F160" i="25"/>
  <c r="G160" i="25"/>
  <c r="J160" i="25"/>
  <c r="A161" i="25"/>
  <c r="F161" i="25"/>
  <c r="I161" i="25" s="1"/>
  <c r="H161" i="25" s="1"/>
  <c r="G161" i="25"/>
  <c r="J161" i="25"/>
  <c r="A162" i="25"/>
  <c r="F162" i="25"/>
  <c r="I162" i="25" s="1"/>
  <c r="G162" i="25"/>
  <c r="J162" i="25"/>
  <c r="A163" i="25"/>
  <c r="F163" i="25"/>
  <c r="G163" i="25"/>
  <c r="J163" i="25"/>
  <c r="A164" i="25"/>
  <c r="F164" i="25"/>
  <c r="I164" i="25" s="1"/>
  <c r="G164" i="25"/>
  <c r="J164" i="25" s="1"/>
  <c r="A165" i="25"/>
  <c r="F165" i="25"/>
  <c r="G165" i="25"/>
  <c r="J165" i="25" s="1"/>
  <c r="I165" i="25"/>
  <c r="A166" i="25"/>
  <c r="F166" i="25"/>
  <c r="I166" i="25" s="1"/>
  <c r="G166" i="25"/>
  <c r="J166" i="25" s="1"/>
  <c r="A167" i="25"/>
  <c r="F167" i="25"/>
  <c r="G167" i="25"/>
  <c r="J167" i="25" s="1"/>
  <c r="I167" i="25"/>
  <c r="A168" i="25"/>
  <c r="F168" i="25"/>
  <c r="I168" i="25" s="1"/>
  <c r="G168" i="25"/>
  <c r="J168" i="25" s="1"/>
  <c r="A169" i="25"/>
  <c r="F169" i="25"/>
  <c r="I169" i="25" s="1"/>
  <c r="G169" i="25"/>
  <c r="J169" i="25" s="1"/>
  <c r="A170" i="25"/>
  <c r="F170" i="25"/>
  <c r="I170" i="25" s="1"/>
  <c r="H170" i="25" s="1"/>
  <c r="G170" i="25"/>
  <c r="J170" i="25"/>
  <c r="A171" i="25"/>
  <c r="F171" i="25"/>
  <c r="I171" i="25" s="1"/>
  <c r="G171" i="25"/>
  <c r="J171" i="25"/>
  <c r="A172" i="25"/>
  <c r="F172" i="25"/>
  <c r="G172" i="25"/>
  <c r="J172" i="25" s="1"/>
  <c r="A173" i="25"/>
  <c r="F173" i="25"/>
  <c r="G173" i="25"/>
  <c r="J173" i="25" s="1"/>
  <c r="I173" i="25"/>
  <c r="H173" i="25" s="1"/>
  <c r="A174" i="25"/>
  <c r="F174" i="25"/>
  <c r="I174" i="25" s="1"/>
  <c r="H174" i="25" s="1"/>
  <c r="G174" i="25"/>
  <c r="J174" i="25" s="1"/>
  <c r="A175" i="25"/>
  <c r="F175" i="25"/>
  <c r="G175" i="25"/>
  <c r="J175" i="25" s="1"/>
  <c r="A176" i="25"/>
  <c r="F176" i="25"/>
  <c r="G176" i="25"/>
  <c r="J176" i="25" s="1"/>
  <c r="A177" i="25"/>
  <c r="F177" i="25"/>
  <c r="I177" i="25" s="1"/>
  <c r="G177" i="25"/>
  <c r="J177" i="25"/>
  <c r="A178" i="25"/>
  <c r="F178" i="25"/>
  <c r="G178" i="25"/>
  <c r="J178" i="25" s="1"/>
  <c r="A179" i="25"/>
  <c r="F179" i="25"/>
  <c r="G179" i="25"/>
  <c r="J179" i="25" s="1"/>
  <c r="I179" i="25"/>
  <c r="A180" i="25"/>
  <c r="F180" i="25"/>
  <c r="I180" i="25" s="1"/>
  <c r="H180" i="25" s="1"/>
  <c r="G180" i="25"/>
  <c r="J180" i="25" s="1"/>
  <c r="A181" i="25"/>
  <c r="F181" i="25"/>
  <c r="I181" i="25" s="1"/>
  <c r="G181" i="25"/>
  <c r="J181" i="25" s="1"/>
  <c r="A182" i="25"/>
  <c r="F182" i="25"/>
  <c r="G182" i="25"/>
  <c r="J182" i="25" s="1"/>
  <c r="A183" i="25"/>
  <c r="F183" i="25"/>
  <c r="I183" i="25" s="1"/>
  <c r="G183" i="25"/>
  <c r="J183" i="25" s="1"/>
  <c r="A184" i="25"/>
  <c r="F184" i="25"/>
  <c r="G184" i="25"/>
  <c r="J184" i="25" s="1"/>
  <c r="H115" i="25"/>
  <c r="AN185" i="12"/>
  <c r="AN179" i="12"/>
  <c r="AN173" i="12"/>
  <c r="AN171" i="12"/>
  <c r="AN169"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75" i="12"/>
  <c r="AN71" i="12"/>
  <c r="AN69" i="12"/>
  <c r="AN61" i="12"/>
  <c r="AN45" i="12"/>
  <c r="AN39" i="12"/>
  <c r="I184" i="25"/>
  <c r="I182" i="25"/>
  <c r="H182" i="25" s="1"/>
  <c r="I178" i="25"/>
  <c r="I172" i="25"/>
  <c r="I163" i="25"/>
  <c r="H162" i="25"/>
  <c r="I155" i="25"/>
  <c r="I152" i="25"/>
  <c r="I151" i="25"/>
  <c r="H151" i="25"/>
  <c r="I150" i="25"/>
  <c r="I145" i="25"/>
  <c r="H145" i="25" s="1"/>
  <c r="I140" i="25"/>
  <c r="I138" i="25"/>
  <c r="H138" i="25" s="1"/>
  <c r="I134" i="25"/>
  <c r="H134" i="25" s="1"/>
  <c r="I130" i="25"/>
  <c r="I126" i="25"/>
  <c r="H126" i="25" s="1"/>
  <c r="I121" i="25"/>
  <c r="I110" i="25"/>
  <c r="I107" i="25"/>
  <c r="H107" i="25" s="1"/>
  <c r="I106" i="25"/>
  <c r="I101" i="25"/>
  <c r="H101" i="25"/>
  <c r="H87" i="25"/>
  <c r="I86" i="25"/>
  <c r="I82" i="25"/>
  <c r="H82" i="25" s="1"/>
  <c r="I72" i="25"/>
  <c r="I70" i="25"/>
  <c r="H70" i="25" s="1"/>
  <c r="I64" i="25"/>
  <c r="I61" i="25"/>
  <c r="I53" i="25"/>
  <c r="H53" i="25" s="1"/>
  <c r="I51" i="25"/>
  <c r="H51" i="25"/>
  <c r="I42" i="25"/>
  <c r="H42" i="25" s="1"/>
  <c r="I40" i="25"/>
  <c r="H40" i="25" s="1"/>
  <c r="I35" i="25"/>
  <c r="H35" i="25" s="1"/>
  <c r="I34" i="25"/>
  <c r="H34" i="25" s="1"/>
  <c r="I20" i="25"/>
  <c r="I15" i="25"/>
  <c r="H15" i="25" s="1"/>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M71" i="30"/>
  <c r="BN74" i="30"/>
  <c r="BM75" i="30"/>
  <c r="BN78" i="30"/>
  <c r="BM79" i="30"/>
  <c r="BM82" i="30"/>
  <c r="BM83" i="30"/>
  <c r="BN86" i="30"/>
  <c r="BM87" i="30"/>
  <c r="BM90" i="30"/>
  <c r="BN91" i="30"/>
  <c r="BM94" i="30"/>
  <c r="BN95" i="30"/>
  <c r="BN98" i="30"/>
  <c r="BN99" i="30"/>
  <c r="BN102" i="30"/>
  <c r="BM103" i="30"/>
  <c r="BN106" i="30"/>
  <c r="BM107" i="30"/>
  <c r="BN110" i="30"/>
  <c r="BM111" i="30"/>
  <c r="BN114" i="30"/>
  <c r="BM115" i="30"/>
  <c r="BN118" i="30"/>
  <c r="BM119" i="30"/>
  <c r="BN122" i="30"/>
  <c r="BM123" i="30"/>
  <c r="BN126" i="30"/>
  <c r="BM127" i="30"/>
  <c r="BN130" i="30"/>
  <c r="BM131" i="30"/>
  <c r="BN134" i="30"/>
  <c r="BM135" i="30"/>
  <c r="BM138" i="30"/>
  <c r="BN139" i="30"/>
  <c r="BM142" i="30"/>
  <c r="BN143" i="30"/>
  <c r="BN146" i="30"/>
  <c r="BM147" i="30"/>
  <c r="BN150" i="30"/>
  <c r="BM151" i="30"/>
  <c r="BM154" i="30"/>
  <c r="BN155" i="30"/>
  <c r="BN158" i="30"/>
  <c r="BM159" i="30"/>
  <c r="BN162" i="30"/>
  <c r="BM163" i="30"/>
  <c r="BN166" i="30"/>
  <c r="BN167" i="30"/>
  <c r="BM170" i="30"/>
  <c r="BN171" i="30"/>
  <c r="BN174" i="30"/>
  <c r="BN175" i="30"/>
  <c r="BM178" i="30"/>
  <c r="BN179" i="30"/>
  <c r="BM182" i="30"/>
  <c r="BN183" i="30"/>
  <c r="BM186" i="30"/>
  <c r="BN187" i="30"/>
  <c r="BM190" i="30"/>
  <c r="BM191"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M38" i="35"/>
  <c r="AN38" i="35" s="1"/>
  <c r="AM27" i="35"/>
  <c r="AN27" i="35" s="1"/>
  <c r="AM25" i="35"/>
  <c r="AN25" i="35" s="1"/>
  <c r="AM33" i="35"/>
  <c r="AM47" i="35"/>
  <c r="AU12" i="35"/>
  <c r="AM39" i="35"/>
  <c r="AM23" i="35"/>
  <c r="AN23" i="35" s="1"/>
  <c r="AM22" i="35"/>
  <c r="AN22" i="35" s="1"/>
  <c r="AM43" i="35"/>
  <c r="AN43" i="35" s="1"/>
  <c r="AM31" i="35"/>
  <c r="AN31" i="35"/>
  <c r="AM37" i="35"/>
  <c r="AN37" i="35" s="1"/>
  <c r="AM20" i="35"/>
  <c r="AL49" i="35"/>
  <c r="AM44" i="35"/>
  <c r="AN44" i="35" s="1"/>
  <c r="AM40" i="35"/>
  <c r="AN40" i="35" s="1"/>
  <c r="AM34" i="35"/>
  <c r="AN34" i="35" s="1"/>
  <c r="AM24" i="35"/>
  <c r="AN24" i="35"/>
  <c r="AM29" i="35"/>
  <c r="AN29" i="35" s="1"/>
  <c r="AM46" i="35"/>
  <c r="AN46" i="35"/>
  <c r="AM28" i="35"/>
  <c r="AN28" i="35" s="1"/>
  <c r="AM21" i="35"/>
  <c r="AM32" i="35"/>
  <c r="AN32" i="35"/>
  <c r="AM30" i="35"/>
  <c r="AN30" i="35" s="1"/>
  <c r="AM45" i="35"/>
  <c r="AM41" i="35"/>
  <c r="AM36" i="35"/>
  <c r="AN36" i="35" s="1"/>
  <c r="AM26" i="35"/>
  <c r="AN26" i="35" s="1"/>
  <c r="AM35" i="35"/>
  <c r="AN35" i="35"/>
  <c r="BF11" i="35"/>
  <c r="AN49" i="35"/>
  <c r="AP49" i="35" s="1"/>
  <c r="AU11" i="35"/>
  <c r="BM52" i="35"/>
  <c r="BN50" i="35"/>
  <c r="BM37" i="35"/>
  <c r="BM43" i="35"/>
  <c r="BM108" i="35"/>
  <c r="BN175" i="35"/>
  <c r="BN37" i="35"/>
  <c r="BM95" i="35"/>
  <c r="BM101" i="35"/>
  <c r="BN54" i="35"/>
  <c r="BI15" i="35"/>
  <c r="BJ15" i="35" s="1"/>
  <c r="BK15" i="35" s="1"/>
  <c r="BL15" i="35" s="1"/>
  <c r="BM15" i="35" s="1"/>
  <c r="BN174" i="35"/>
  <c r="BN46" i="35"/>
  <c r="BN185" i="35"/>
  <c r="BM57" i="35"/>
  <c r="BN176" i="35"/>
  <c r="BN184" i="35"/>
  <c r="BN133" i="35"/>
  <c r="BN151" i="35"/>
  <c r="BM173" i="35"/>
  <c r="AN41" i="35"/>
  <c r="AN39" i="35"/>
  <c r="AN33" i="35"/>
  <c r="AN42" i="35"/>
  <c r="AN20" i="35"/>
  <c r="AP20" i="35" s="1"/>
  <c r="AN47" i="35"/>
  <c r="AN45" i="35"/>
  <c r="AN21" i="35"/>
  <c r="AN48" i="35"/>
  <c r="BE40" i="13"/>
  <c r="BB41" i="13"/>
  <c r="AX41" i="13"/>
  <c r="BC41" i="13"/>
  <c r="BF41" i="13"/>
  <c r="AY41" i="13"/>
  <c r="BG41" i="13"/>
  <c r="AE7" i="14" l="1"/>
  <c r="C133" i="25"/>
  <c r="F133" i="25" s="1"/>
  <c r="I133" i="25" s="1"/>
  <c r="H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E13" i="26" s="1"/>
  <c r="BF14" i="26"/>
  <c r="BM125" i="26"/>
  <c r="BN95" i="26"/>
  <c r="BJ8" i="12"/>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E13" i="28"/>
  <c r="H7" i="28" s="1"/>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O14" i="34"/>
  <c r="BN190" i="26"/>
  <c r="BN174" i="26"/>
  <c r="BM158" i="26"/>
  <c r="BM142" i="26"/>
  <c r="BM123" i="26"/>
  <c r="BM102" i="26"/>
  <c r="BM81" i="26"/>
  <c r="BN59" i="26"/>
  <c r="BN38" i="26"/>
  <c r="BN180" i="14"/>
  <c r="BM159" i="14"/>
  <c r="BN138" i="14"/>
  <c r="BN116" i="14"/>
  <c r="BN95" i="14"/>
  <c r="BM74" i="14"/>
  <c r="BN52" i="14"/>
  <c r="BN31" i="14"/>
  <c r="BM106" i="12"/>
  <c r="H12" i="25"/>
  <c r="H130" i="25"/>
  <c r="H177" i="25"/>
  <c r="H149"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M16" i="28" s="1"/>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BM16" i="30" s="1"/>
  <c r="H61" i="25"/>
  <c r="H72" i="25"/>
  <c r="H178" i="25"/>
  <c r="H169" i="25"/>
  <c r="H165" i="25"/>
  <c r="H164" i="25"/>
  <c r="H157" i="25"/>
  <c r="H154" i="25"/>
  <c r="H119" i="25"/>
  <c r="H86" i="25"/>
  <c r="H80" i="25"/>
  <c r="H79" i="25"/>
  <c r="H69" i="25"/>
  <c r="H62" i="25"/>
  <c r="H36" i="25"/>
  <c r="H18" i="25"/>
  <c r="AR8" i="25"/>
  <c r="AR5" i="25"/>
  <c r="BK8" i="12"/>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A133" i="25" s="1"/>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V7" i="26"/>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G8" i="32"/>
  <c r="AP48" i="35"/>
  <c r="AP39" i="35"/>
  <c r="G8" i="27"/>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30"/>
  <c r="H18" i="27"/>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M9" i="27"/>
  <c r="H18" i="26"/>
  <c r="AP27" i="35"/>
  <c r="V6"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I18" i="26"/>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M8" i="35"/>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H27" i="13"/>
  <c r="R27" i="13"/>
  <c r="I127" i="25"/>
  <c r="H127" i="25" s="1"/>
  <c r="E127" i="25"/>
  <c r="I83" i="25"/>
  <c r="H83" i="25" s="1"/>
  <c r="E83" i="25"/>
  <c r="I73" i="25"/>
  <c r="H73" i="25" s="1"/>
  <c r="E73" i="25"/>
  <c r="V7" i="31"/>
  <c r="V7" i="30"/>
  <c r="V7" i="28"/>
  <c r="V7" i="35"/>
  <c r="V7" i="34"/>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J20" i="13"/>
  <c r="AJ19" i="13" s="1"/>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5" i="12"/>
  <c r="BL15" i="12" s="1"/>
  <c r="BM15" i="12" s="1"/>
  <c r="BK14" i="12"/>
  <c r="AN139" i="35"/>
  <c r="AP139" i="35" s="1"/>
  <c r="AN141" i="35"/>
  <c r="AP141" i="35" s="1"/>
  <c r="BN13" i="35"/>
  <c r="BN14" i="35"/>
  <c r="BK8" i="35"/>
  <c r="BJ8" i="35" s="1"/>
  <c r="BK14" i="35"/>
  <c r="AN191" i="14"/>
  <c r="AP191" i="14" s="1"/>
  <c r="AN115" i="26"/>
  <c r="AP115" i="26" s="1"/>
  <c r="BK15" i="26"/>
  <c r="BK14" i="26"/>
  <c r="BO14" i="26" s="1"/>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BO14" i="31" s="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F39" i="13"/>
  <c r="BA38" i="13"/>
  <c r="AE28" i="13"/>
  <c r="BE39" i="13"/>
  <c r="BF40" i="13"/>
  <c r="AZ38" i="13"/>
  <c r="AE34" i="13"/>
  <c r="BF37" i="13"/>
  <c r="AE29" i="13"/>
  <c r="BI40" i="13"/>
  <c r="BD39" i="13"/>
  <c r="BC37" i="13"/>
  <c r="AZ39" i="13"/>
  <c r="AX37" i="13"/>
  <c r="AE33" i="13"/>
  <c r="BB37" i="13"/>
  <c r="BD40" i="13"/>
  <c r="BH39" i="13"/>
  <c r="BF38" i="13"/>
  <c r="BE38" i="13"/>
  <c r="BA39" i="13"/>
  <c r="BI39" i="13"/>
  <c r="BD37" i="13"/>
  <c r="AE26" i="13"/>
  <c r="BA40" i="13"/>
  <c r="AE35" i="13"/>
  <c r="BI38" i="13"/>
  <c r="AE32" i="13"/>
  <c r="AZ40" i="13"/>
  <c r="AX31" i="13"/>
  <c r="BD41" i="13"/>
  <c r="AY37" i="13"/>
  <c r="BH38" i="13"/>
  <c r="BH40" i="13"/>
  <c r="BD38" i="13"/>
  <c r="BB31" i="13"/>
  <c r="BG37" i="13"/>
  <c r="BD31" i="13"/>
  <c r="AY39" i="13"/>
  <c r="AD32" i="13" l="1"/>
  <c r="I26" i="13"/>
  <c r="J7" i="26"/>
  <c r="H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AD30"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F31" i="13"/>
  <c r="AE27" i="13"/>
  <c r="BF10" i="13"/>
  <c r="BE10" i="13"/>
  <c r="BG10" i="13"/>
  <c r="BB40" i="13"/>
  <c r="AZ41" i="13"/>
  <c r="BB39" i="13"/>
  <c r="BD10" i="13"/>
  <c r="AV31" i="13"/>
  <c r="BG31" i="13"/>
  <c r="BG32" i="13"/>
  <c r="BE31" i="13"/>
  <c r="AX38" i="13"/>
  <c r="BA41" i="13"/>
  <c r="AY31" i="13"/>
  <c r="AW41" i="13"/>
  <c r="BC38" i="13"/>
  <c r="AE24" i="13"/>
  <c r="BC31" i="13"/>
  <c r="AY38" i="13"/>
  <c r="BC10" i="13"/>
  <c r="AX39" i="13"/>
  <c r="AX10" i="13"/>
  <c r="BC39" i="13"/>
  <c r="AZ31" i="13"/>
  <c r="AY40" i="13"/>
  <c r="BC40" i="13"/>
  <c r="AZ37" i="13"/>
  <c r="BB38" i="13"/>
  <c r="BG40" i="13"/>
  <c r="AZ10" i="13"/>
  <c r="AV37" i="13"/>
  <c r="AX40" i="13"/>
  <c r="BA10" i="13"/>
  <c r="AW31" i="13"/>
  <c r="AW10" i="13"/>
  <c r="AV10" i="13"/>
  <c r="BA37" i="13"/>
  <c r="BA31" i="13"/>
  <c r="AV41" i="13"/>
  <c r="BE37" i="13"/>
  <c r="BG38" i="13"/>
  <c r="BB10" i="13"/>
  <c r="BE41" i="13"/>
  <c r="AE31" i="13"/>
  <c r="BG39" i="13"/>
  <c r="AE30" i="13"/>
  <c r="AE25" i="13"/>
  <c r="AY10" i="13"/>
  <c r="AW37" i="13"/>
  <c r="BC32" i="13"/>
  <c r="P26" i="13" l="1"/>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AW21" i="12"/>
  <c r="AB21"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G21"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E32" i="13"/>
  <c r="AV32" i="13"/>
  <c r="BF32" i="13"/>
  <c r="AZ32" i="13"/>
  <c r="AW32" i="13"/>
  <c r="BA32" i="13"/>
  <c r="BD32" i="13"/>
  <c r="BB32" i="13"/>
  <c r="AY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X32" i="13"/>
  <c r="BD7" i="13"/>
  <c r="AW7" i="13"/>
  <c r="BB7" i="13"/>
  <c r="AV7" i="13"/>
  <c r="AZ7" i="13"/>
  <c r="BF7" i="13"/>
  <c r="BE7" i="13"/>
  <c r="BA7" i="13"/>
  <c r="AY7" i="13"/>
  <c r="AX7" i="13"/>
  <c r="BG7" i="13"/>
  <c r="BC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41" i="12"/>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AY9" i="13"/>
  <c r="AX9" i="13"/>
  <c r="BF9" i="13"/>
  <c r="AW9" i="13"/>
  <c r="BG9" i="13"/>
  <c r="AZ9" i="13"/>
  <c r="BE9" i="13"/>
  <c r="BB9" i="13"/>
  <c r="BA9" i="13"/>
  <c r="BC9" i="13"/>
  <c r="BD9" i="13"/>
  <c r="AV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E33" i="13"/>
  <c r="AZ33" i="13"/>
  <c r="BF33" i="13"/>
  <c r="BA33" i="13"/>
  <c r="BB33" i="13"/>
  <c r="BG33" i="13"/>
  <c r="AV33" i="13"/>
  <c r="AX33" i="13"/>
  <c r="AW33" i="13"/>
  <c r="BC8" i="13"/>
  <c r="BD33" i="13"/>
  <c r="BC33" i="13"/>
  <c r="AY33" i="13"/>
  <c r="AV8" i="13"/>
  <c r="AQ7" i="26" l="1"/>
  <c r="I7" i="12"/>
  <c r="W24" i="13"/>
  <c r="AQ7" i="14"/>
  <c r="I7" i="14"/>
  <c r="AQ7" i="30"/>
  <c r="AQ7" i="28"/>
  <c r="I7" i="28"/>
  <c r="AQ7" i="33"/>
  <c r="AQ7" i="27"/>
  <c r="R17" i="13"/>
  <c r="I7" i="35"/>
  <c r="P17" i="13"/>
  <c r="I7" i="32"/>
  <c r="I7" i="34"/>
  <c r="Q17" i="13"/>
  <c r="O17" i="13"/>
  <c r="AQ7" i="35"/>
  <c r="AQ7" i="32"/>
  <c r="AQ7" i="34"/>
  <c r="W31" i="13"/>
  <c r="I7" i="31"/>
  <c r="N17" i="13"/>
  <c r="I7" i="29"/>
  <c r="AQ7" i="31"/>
  <c r="AZ8" i="13"/>
  <c r="BF8" i="13"/>
  <c r="AX8" i="13"/>
  <c r="AY8" i="13"/>
  <c r="BG8" i="13"/>
  <c r="BE8" i="13"/>
  <c r="BA8" i="13"/>
  <c r="AW8" i="13"/>
  <c r="BB8" i="13"/>
  <c r="BD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<sst xmlns="http://schemas.openxmlformats.org/spreadsheetml/2006/main" count="1164" uniqueCount="459">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</sst>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
    <numFmt numFmtId="166" formatCode="#,##0.0"/>
    <numFmt numFmtId="167" formatCode="[$-F800]dddd\,\ mmmm\ dd\,\ yyyy"/>
    <numFmt numFmtId="168" formatCode="[$-409]d\-mmm\-yy;@"/>
    <numFmt numFmtId="169" formatCode="[$-409]mmmm\ d\,\ yyyy;@"/>
  </numFmts>
  <fonts count="136" x14ac:knownFonts="1">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i/>
      <sz val="10"/>
      <name val="Georgia"/>
      <family val="1"/>
    </font>
    <font>
      <sz val="9"/>
      <name val="Georgia"/>
      <family val="1"/>
    </font>
    <font>
      <b/>
      <sz val="9"/>
      <name val="Georgia"/>
      <family val="1"/>
    </font>
    <font>
      <u/>
      <sz val="9"/>
      <color indexed="12"/>
      <name val="Georgia"/>
      <family val="1"/>
    </font>
    <font>
      <sz val="7"/>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1">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2" borderId="0" xfId="0" applyFont="1" applyFill="1" applyBorder="1" applyAlignment="1">
      <alignment horizontal="left" wrapText="1"/>
    </xf>
    <xf numFmtId="0" fontId="128" fillId="2" borderId="0" xfId="0" applyFont="1" applyFill="1" applyBorder="1" applyAlignment="1">
      <alignment horizontal="left" vertical="top" wrapText="1"/>
    </xf>
    <xf numFmtId="0" fontId="126" fillId="0" borderId="0" xfId="0" applyFont="1" applyAlignment="1">
      <alignment vertical="top" wrapText="1"/>
    </xf>
    <xf numFmtId="0" fontId="129" fillId="0" borderId="0" xfId="0" applyFont="1" applyAlignment="1">
      <alignment vertical="top" wrapText="1"/>
    </xf>
    <xf numFmtId="0" fontId="129" fillId="0" borderId="0" xfId="0" applyFont="1" applyAlignment="1">
      <alignment horizontal="left" vertical="top" wrapText="1"/>
    </xf>
    <xf numFmtId="0" fontId="130" fillId="0" borderId="0" xfId="0" applyFont="1" applyAlignment="1">
      <alignment vertical="top" wrapText="1"/>
    </xf>
    <xf numFmtId="0" fontId="131" fillId="0" borderId="0" xfId="1" applyFont="1" applyAlignment="1" applyProtection="1">
      <alignment vertical="top"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33" fillId="32" borderId="0" xfId="0" applyFont="1" applyFill="1" applyBorder="1" applyAlignment="1">
      <alignment horizontal="right" vertical="top" wrapText="1"/>
    </xf>
    <xf numFmtId="0" fontId="133" fillId="32" borderId="0" xfId="0" applyFont="1" applyFill="1" applyAlignment="1">
      <alignment horizontal="left" vertical="top" wrapText="1"/>
    </xf>
    <xf numFmtId="0" fontId="0" fillId="0" borderId="0" xfId="0"/>
    <xf numFmtId="0" fontId="134" fillId="0" borderId="0" xfId="0" applyNumberFormat="1" applyFont="1" applyFill="1" applyBorder="1" applyAlignment="1">
      <alignment horizontal="left" vertical="top" wrapText="1"/>
    </xf>
    <xf numFmtId="0" fontId="134" fillId="0" borderId="0" xfId="0" quotePrefix="1" applyNumberFormat="1" applyFont="1" applyFill="1" applyBorder="1" applyAlignment="1">
      <alignment horizontal="left" vertical="top" wrapText="1"/>
    </xf>
    <xf numFmtId="0" fontId="1" fillId="0" borderId="0" xfId="0" applyFont="1"/>
    <xf numFmtId="0" fontId="135" fillId="0" borderId="106" xfId="0" applyFont="1" applyFill="1" applyBorder="1" applyAlignment="1">
      <alignment horizontal="right" inden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132" fillId="0" borderId="0" xfId="0" applyFont="1" applyFill="1" applyAlignment="1">
      <alignment vertical="center" wrapText="1"/>
    </xf>
    <xf numFmtId="0" fontId="0" fillId="0" borderId="0" xfId="0"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132"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36"/>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4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4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115425" cy="219075"/>
              <a:chOff x="0" y="2"/>
              <a:chExt cx="957" cy="23"/>
            </a:xfrm>
          </xdr:grpSpPr>
          <xdr:pic>
            <xdr:nvPicPr>
              <xdr:cNvPr id="16389" name="Picture 5"/>
              <xdr:cNvPicPr>
                <a:picLocks noChangeAspect="1" noChangeArrowheads="1"/>
                <a:extLst>
                  <a:ext uri="{84589F7E-364E-4C9E-8A38-B11213B215E9}">
                    <a14:cameraTool cellRange="'NTS ONLY_set_year'!$AQ$3:$BH$3" spid="_x0000_s164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4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4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4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115425" cy="219075"/>
              <a:chOff x="0" y="2"/>
              <a:chExt cx="957" cy="23"/>
            </a:xfrm>
          </xdr:grpSpPr>
          <xdr:pic>
            <xdr:nvPicPr>
              <xdr:cNvPr id="16394" name="Picture 10"/>
              <xdr:cNvPicPr>
                <a:picLocks noChangeAspect="1" noChangeArrowheads="1"/>
                <a:extLst>
                  <a:ext uri="{84589F7E-364E-4C9E-8A38-B11213B215E9}">
                    <a14:cameraTool cellRange="'NTS ONLY_set_year'!$AQ$3:$BH$3" spid="_x0000_s164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4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49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4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115425" cy="219075"/>
              <a:chOff x="0" y="2"/>
              <a:chExt cx="957" cy="23"/>
            </a:xfrm>
          </xdr:grpSpPr>
          <xdr:pic>
            <xdr:nvPicPr>
              <xdr:cNvPr id="16399" name="Picture 15"/>
              <xdr:cNvPicPr>
                <a:picLocks noChangeAspect="1" noChangeArrowheads="1"/>
                <a:extLst>
                  <a:ext uri="{84589F7E-364E-4C9E-8A38-B11213B215E9}">
                    <a14:cameraTool cellRange="'NTS ONLY_set_year'!$AQ$3:$BH$3" spid="_x0000_s164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4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4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4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115425" cy="219075"/>
              <a:chOff x="0" y="2"/>
              <a:chExt cx="957" cy="23"/>
            </a:xfrm>
          </xdr:grpSpPr>
          <xdr:pic>
            <xdr:nvPicPr>
              <xdr:cNvPr id="15365" name="Picture 5"/>
              <xdr:cNvPicPr>
                <a:picLocks noChangeAspect="1" noChangeArrowheads="1"/>
                <a:extLst>
                  <a:ext uri="{84589F7E-364E-4C9E-8A38-B11213B215E9}">
                    <a14:cameraTool cellRange="'NTS ONLY_set_year'!$AQ$3:$BH$3" spid="_x0000_s154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4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4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4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115425" cy="219075"/>
              <a:chOff x="0" y="2"/>
              <a:chExt cx="957" cy="23"/>
            </a:xfrm>
          </xdr:grpSpPr>
          <xdr:pic>
            <xdr:nvPicPr>
              <xdr:cNvPr id="15370" name="Picture 10"/>
              <xdr:cNvPicPr>
                <a:picLocks noChangeAspect="1" noChangeArrowheads="1"/>
                <a:extLst>
                  <a:ext uri="{84589F7E-364E-4C9E-8A38-B11213B215E9}">
                    <a14:cameraTool cellRange="'NTS ONLY_set_year'!$AQ$3:$BH$3" spid="_x0000_s154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4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4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4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115425" cy="219075"/>
              <a:chOff x="0" y="2"/>
              <a:chExt cx="957" cy="23"/>
            </a:xfrm>
          </xdr:grpSpPr>
          <xdr:pic>
            <xdr:nvPicPr>
              <xdr:cNvPr id="15375" name="Picture 15"/>
              <xdr:cNvPicPr>
                <a:picLocks noChangeAspect="1" noChangeArrowheads="1"/>
                <a:extLst>
                  <a:ext uri="{84589F7E-364E-4C9E-8A38-B11213B215E9}">
                    <a14:cameraTool cellRange="'NTS ONLY_set_year'!$AQ$3:$BH$3" spid="_x0000_s154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4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4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4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115425" cy="219075"/>
              <a:chOff x="0" y="2"/>
              <a:chExt cx="957" cy="23"/>
            </a:xfrm>
          </xdr:grpSpPr>
          <xdr:pic>
            <xdr:nvPicPr>
              <xdr:cNvPr id="14341" name="Picture 5"/>
              <xdr:cNvPicPr>
                <a:picLocks noChangeAspect="1" noChangeArrowheads="1"/>
                <a:extLst>
                  <a:ext uri="{84589F7E-364E-4C9E-8A38-B11213B215E9}">
                    <a14:cameraTool cellRange="'NTS ONLY_set_year'!$AQ$3:$BH$3" spid="_x0000_s144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4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4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4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115425" cy="219075"/>
              <a:chOff x="0" y="2"/>
              <a:chExt cx="957" cy="23"/>
            </a:xfrm>
          </xdr:grpSpPr>
          <xdr:pic>
            <xdr:nvPicPr>
              <xdr:cNvPr id="14346" name="Picture 10"/>
              <xdr:cNvPicPr>
                <a:picLocks noChangeAspect="1" noChangeArrowheads="1"/>
                <a:extLst>
                  <a:ext uri="{84589F7E-364E-4C9E-8A38-B11213B215E9}">
                    <a14:cameraTool cellRange="'NTS ONLY_set_year'!$AQ$3:$BH$3" spid="_x0000_s144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4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4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4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115425" cy="219075"/>
              <a:chOff x="0" y="2"/>
              <a:chExt cx="957" cy="23"/>
            </a:xfrm>
          </xdr:grpSpPr>
          <xdr:pic>
            <xdr:nvPicPr>
              <xdr:cNvPr id="14351" name="Picture 15"/>
              <xdr:cNvPicPr>
                <a:picLocks noChangeAspect="1" noChangeArrowheads="1"/>
                <a:extLst>
                  <a:ext uri="{84589F7E-364E-4C9E-8A38-B11213B215E9}">
                    <a14:cameraTool cellRange="'NTS ONLY_set_year'!$AQ$3:$BH$3" spid="_x0000_s144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4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4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4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115425" cy="219075"/>
              <a:chOff x="0" y="2"/>
              <a:chExt cx="957" cy="23"/>
            </a:xfrm>
          </xdr:grpSpPr>
          <xdr:pic>
            <xdr:nvPicPr>
              <xdr:cNvPr id="13317" name="Picture 5"/>
              <xdr:cNvPicPr>
                <a:picLocks noChangeAspect="1" noChangeArrowheads="1"/>
                <a:extLst>
                  <a:ext uri="{84589F7E-364E-4C9E-8A38-B11213B215E9}">
                    <a14:cameraTool cellRange="'NTS ONLY_set_year'!$AQ$3:$BH$3" spid="_x0000_s134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4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4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4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115425" cy="219075"/>
              <a:chOff x="0" y="2"/>
              <a:chExt cx="957" cy="23"/>
            </a:xfrm>
          </xdr:grpSpPr>
          <xdr:pic>
            <xdr:nvPicPr>
              <xdr:cNvPr id="13322" name="Picture 10"/>
              <xdr:cNvPicPr>
                <a:picLocks noChangeAspect="1" noChangeArrowheads="1"/>
                <a:extLst>
                  <a:ext uri="{84589F7E-364E-4C9E-8A38-B11213B215E9}">
                    <a14:cameraTool cellRange="'NTS ONLY_set_year'!$AQ$3:$BH$3" spid="_x0000_s134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4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4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4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115425" cy="219075"/>
              <a:chOff x="0" y="2"/>
              <a:chExt cx="957" cy="23"/>
            </a:xfrm>
          </xdr:grpSpPr>
          <xdr:pic>
            <xdr:nvPicPr>
              <xdr:cNvPr id="13327" name="Picture 15"/>
              <xdr:cNvPicPr>
                <a:picLocks noChangeAspect="1" noChangeArrowheads="1"/>
                <a:extLst>
                  <a:ext uri="{84589F7E-364E-4C9E-8A38-B11213B215E9}">
                    <a14:cameraTool cellRange="'NTS ONLY_set_year'!$AQ$3:$BH$3" spid="_x0000_s134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4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3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3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115425" cy="219075"/>
              <a:chOff x="0" y="2"/>
              <a:chExt cx="957" cy="23"/>
            </a:xfrm>
          </xdr:grpSpPr>
          <xdr:pic>
            <xdr:nvPicPr>
              <xdr:cNvPr id="12293" name="Picture 5"/>
              <xdr:cNvPicPr>
                <a:picLocks noChangeAspect="1" noChangeArrowheads="1"/>
                <a:extLst>
                  <a:ext uri="{84589F7E-364E-4C9E-8A38-B11213B215E9}">
                    <a14:cameraTool cellRange="'NTS ONLY_set_year'!$AQ$3:$BH$3" spid="_x0000_s123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3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3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3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115425" cy="219075"/>
              <a:chOff x="0" y="2"/>
              <a:chExt cx="957" cy="23"/>
            </a:xfrm>
          </xdr:grpSpPr>
          <xdr:pic>
            <xdr:nvPicPr>
              <xdr:cNvPr id="12298" name="Picture 10"/>
              <xdr:cNvPicPr>
                <a:picLocks noChangeAspect="1" noChangeArrowheads="1"/>
                <a:extLst>
                  <a:ext uri="{84589F7E-364E-4C9E-8A38-B11213B215E9}">
                    <a14:cameraTool cellRange="'NTS ONLY_set_year'!$AQ$3:$BH$3" spid="_x0000_s123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3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3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3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115425" cy="219075"/>
              <a:chOff x="0" y="2"/>
              <a:chExt cx="957" cy="23"/>
            </a:xfrm>
          </xdr:grpSpPr>
          <xdr:pic>
            <xdr:nvPicPr>
              <xdr:cNvPr id="12303" name="Picture 15"/>
              <xdr:cNvPicPr>
                <a:picLocks noChangeAspect="1" noChangeArrowheads="1"/>
                <a:extLst>
                  <a:ext uri="{84589F7E-364E-4C9E-8A38-B11213B215E9}">
                    <a14:cameraTool cellRange="'NTS ONLY_set_year'!$AQ$3:$BH$3" spid="_x0000_s123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4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3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3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115425" cy="219075"/>
              <a:chOff x="0" y="2"/>
              <a:chExt cx="957" cy="23"/>
            </a:xfrm>
          </xdr:grpSpPr>
          <xdr:pic>
            <xdr:nvPicPr>
              <xdr:cNvPr id="10245" name="Picture 5"/>
              <xdr:cNvPicPr>
                <a:picLocks noChangeAspect="1" noChangeArrowheads="1"/>
                <a:extLst>
                  <a:ext uri="{84589F7E-364E-4C9E-8A38-B11213B215E9}">
                    <a14:cameraTool cellRange="'NTS ONLY_set_year'!$AQ$3:$BH$3" spid="_x0000_s103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3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3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3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115425" cy="219075"/>
              <a:chOff x="0" y="2"/>
              <a:chExt cx="957" cy="23"/>
            </a:xfrm>
          </xdr:grpSpPr>
          <xdr:pic>
            <xdr:nvPicPr>
              <xdr:cNvPr id="10250" name="Picture 10"/>
              <xdr:cNvPicPr>
                <a:picLocks noChangeAspect="1" noChangeArrowheads="1"/>
                <a:extLst>
                  <a:ext uri="{84589F7E-364E-4C9E-8A38-B11213B215E9}">
                    <a14:cameraTool cellRange="'NTS ONLY_set_year'!$AQ$3:$BH$3" spid="_x0000_s103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3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34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3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115425" cy="219075"/>
              <a:chOff x="0" y="2"/>
              <a:chExt cx="957" cy="23"/>
            </a:xfrm>
          </xdr:grpSpPr>
          <xdr:pic>
            <xdr:nvPicPr>
              <xdr:cNvPr id="10255" name="Picture 15"/>
              <xdr:cNvPicPr>
                <a:picLocks noChangeAspect="1" noChangeArrowheads="1"/>
                <a:extLst>
                  <a:ext uri="{84589F7E-364E-4C9E-8A38-B11213B215E9}">
                    <a14:cameraTool cellRange="'NTS ONLY_set_year'!$AQ$3:$BH$3" spid="_x0000_s103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3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46191" y="3117507"/>
          <a:ext cx="1771650" cy="934994"/>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07541" y="2739596"/>
          <a:ext cx="4600575" cy="283690"/>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07541" y="4479324"/>
          <a:ext cx="4724400" cy="284721"/>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0</xdr:rowOff>
        </xdr:to>
        <xdr:pic>
          <xdr:nvPicPr>
            <xdr:cNvPr id="8294" name="Picture 102"/>
            <xdr:cNvPicPr>
              <a:picLocks noChangeAspect="1" noChangeArrowheads="1"/>
              <a:extLst>
                <a:ext uri="{84589F7E-364E-4C9E-8A38-B11213B215E9}">
                  <a14:cameraTool cellRange="'NTS ONLY_set_year'!$BK$3" spid="_x0000_s8316"/>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17"/>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18"/>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48"/>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224"/>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225"/>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115425" cy="219075"/>
              <a:chOff x="0" y="2"/>
              <a:chExt cx="957" cy="23"/>
            </a:xfrm>
          </xdr:grpSpPr>
          <xdr:pic>
            <xdr:nvPicPr>
              <xdr:cNvPr id="3158" name="Picture 86"/>
              <xdr:cNvPicPr>
                <a:picLocks noChangeAspect="1" noChangeArrowheads="1"/>
                <a:extLst>
                  <a:ext uri="{84589F7E-364E-4C9E-8A38-B11213B215E9}">
                    <a14:cameraTool cellRange="'NTS ONLY_set_year'!$AQ$3:$BH$3" spid="_x0000_s3226"/>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227"/>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228"/>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22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115425" cy="219075"/>
              <a:chOff x="0" y="2"/>
              <a:chExt cx="957" cy="23"/>
            </a:xfrm>
          </xdr:grpSpPr>
          <xdr:pic>
            <xdr:nvPicPr>
              <xdr:cNvPr id="3166" name="Picture 94"/>
              <xdr:cNvPicPr>
                <a:picLocks noChangeAspect="1" noChangeArrowheads="1"/>
                <a:extLst>
                  <a:ext uri="{84589F7E-364E-4C9E-8A38-B11213B215E9}">
                    <a14:cameraTool cellRange="'NTS ONLY_set_year'!$AQ$3:$BH$3" spid="_x0000_s323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23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28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2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115425" cy="219075"/>
              <a:chOff x="0" y="2"/>
              <a:chExt cx="957" cy="23"/>
            </a:xfrm>
          </xdr:grpSpPr>
          <xdr:pic>
            <xdr:nvPicPr>
              <xdr:cNvPr id="7193" name="Picture 25"/>
              <xdr:cNvPicPr>
                <a:picLocks noChangeAspect="1" noChangeArrowheads="1"/>
                <a:extLst>
                  <a:ext uri="{84589F7E-364E-4C9E-8A38-B11213B215E9}">
                    <a14:cameraTool cellRange="'NTS ONLY_set_year'!$AQ$3:$BH$3" spid="_x0000_s72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2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2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2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115425" cy="219075"/>
              <a:chOff x="0" y="2"/>
              <a:chExt cx="957" cy="23"/>
            </a:xfrm>
          </xdr:grpSpPr>
          <xdr:pic>
            <xdr:nvPicPr>
              <xdr:cNvPr id="7198" name="Picture 30"/>
              <xdr:cNvPicPr>
                <a:picLocks noChangeAspect="1" noChangeArrowheads="1"/>
                <a:extLst>
                  <a:ext uri="{84589F7E-364E-4C9E-8A38-B11213B215E9}">
                    <a14:cameraTool cellRange="'NTS ONLY_set_year'!$AQ$3:$BH$3" spid="_x0000_s72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2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2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2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115425" cy="219075"/>
              <a:chOff x="0" y="2"/>
              <a:chExt cx="957" cy="23"/>
            </a:xfrm>
          </xdr:grpSpPr>
          <xdr:pic>
            <xdr:nvPicPr>
              <xdr:cNvPr id="7203" name="Picture 35"/>
              <xdr:cNvPicPr>
                <a:picLocks noChangeAspect="1" noChangeArrowheads="1"/>
                <a:extLst>
                  <a:ext uri="{84589F7E-364E-4C9E-8A38-B11213B215E9}">
                    <a14:cameraTool cellRange="'NTS ONLY_set_year'!$AQ$3:$BH$3" spid="_x0000_s72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3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5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5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115425" cy="219075"/>
              <a:chOff x="0" y="2"/>
              <a:chExt cx="957" cy="23"/>
            </a:xfrm>
          </xdr:grpSpPr>
          <xdr:pic>
            <xdr:nvPicPr>
              <xdr:cNvPr id="19461" name="Picture 5"/>
              <xdr:cNvPicPr>
                <a:picLocks noChangeAspect="1" noChangeArrowheads="1"/>
                <a:extLst>
                  <a:ext uri="{84589F7E-364E-4C9E-8A38-B11213B215E9}">
                    <a14:cameraTool cellRange="'NTS ONLY_set_year'!$AQ$3:$BH$3" spid="_x0000_s195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5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5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5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115425" cy="219075"/>
              <a:chOff x="0" y="2"/>
              <a:chExt cx="957" cy="23"/>
            </a:xfrm>
          </xdr:grpSpPr>
          <xdr:pic>
            <xdr:nvPicPr>
              <xdr:cNvPr id="19466" name="Picture 10"/>
              <xdr:cNvPicPr>
                <a:picLocks noChangeAspect="1" noChangeArrowheads="1"/>
                <a:extLst>
                  <a:ext uri="{84589F7E-364E-4C9E-8A38-B11213B215E9}">
                    <a14:cameraTool cellRange="'NTS ONLY_set_year'!$AQ$3:$BH$3" spid="_x0000_s195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5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56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5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115425" cy="219075"/>
              <a:chOff x="0" y="2"/>
              <a:chExt cx="957" cy="23"/>
            </a:xfrm>
          </xdr:grpSpPr>
          <xdr:pic>
            <xdr:nvPicPr>
              <xdr:cNvPr id="19471" name="Picture 15"/>
              <xdr:cNvPicPr>
                <a:picLocks noChangeAspect="1" noChangeArrowheads="1"/>
                <a:extLst>
                  <a:ext uri="{84589F7E-364E-4C9E-8A38-B11213B215E9}">
                    <a14:cameraTool cellRange="'NTS ONLY_set_year'!$AQ$3:$BH$3" spid="_x0000_s195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5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3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3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115425" cy="219075"/>
              <a:chOff x="0" y="2"/>
              <a:chExt cx="957" cy="23"/>
            </a:xfrm>
          </xdr:grpSpPr>
          <xdr:pic>
            <xdr:nvPicPr>
              <xdr:cNvPr id="11269" name="Picture 5"/>
              <xdr:cNvPicPr>
                <a:picLocks noChangeAspect="1" noChangeArrowheads="1"/>
                <a:extLst>
                  <a:ext uri="{84589F7E-364E-4C9E-8A38-B11213B215E9}">
                    <a14:cameraTool cellRange="'NTS ONLY_set_year'!$AQ$3:$BH$3" spid="_x0000_s113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3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3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3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115425" cy="219075"/>
              <a:chOff x="0" y="2"/>
              <a:chExt cx="957" cy="23"/>
            </a:xfrm>
          </xdr:grpSpPr>
          <xdr:pic>
            <xdr:nvPicPr>
              <xdr:cNvPr id="11274" name="Picture 10"/>
              <xdr:cNvPicPr>
                <a:picLocks noChangeAspect="1" noChangeArrowheads="1"/>
                <a:extLst>
                  <a:ext uri="{84589F7E-364E-4C9E-8A38-B11213B215E9}">
                    <a14:cameraTool cellRange="'NTS ONLY_set_year'!$AQ$3:$BH$3" spid="_x0000_s113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3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37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3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115425" cy="219075"/>
              <a:chOff x="0" y="2"/>
              <a:chExt cx="957" cy="23"/>
            </a:xfrm>
          </xdr:grpSpPr>
          <xdr:pic>
            <xdr:nvPicPr>
              <xdr:cNvPr id="11279" name="Picture 15"/>
              <xdr:cNvPicPr>
                <a:picLocks noChangeAspect="1" noChangeArrowheads="1"/>
                <a:extLst>
                  <a:ext uri="{84589F7E-364E-4C9E-8A38-B11213B215E9}">
                    <a14:cameraTool cellRange="'NTS ONLY_set_year'!$AQ$3:$BH$3" spid="_x0000_s113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3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5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5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115425" cy="219075"/>
              <a:chOff x="0" y="2"/>
              <a:chExt cx="957" cy="23"/>
            </a:xfrm>
          </xdr:grpSpPr>
          <xdr:pic>
            <xdr:nvPicPr>
              <xdr:cNvPr id="18437" name="Picture 5"/>
              <xdr:cNvPicPr>
                <a:picLocks noChangeAspect="1" noChangeArrowheads="1"/>
                <a:extLst>
                  <a:ext uri="{84589F7E-364E-4C9E-8A38-B11213B215E9}">
                    <a14:cameraTool cellRange="'NTS ONLY_set_year'!$AQ$3:$BH$3" spid="_x0000_s185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5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5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5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115425" cy="219075"/>
              <a:chOff x="0" y="2"/>
              <a:chExt cx="957" cy="23"/>
            </a:xfrm>
          </xdr:grpSpPr>
          <xdr:pic>
            <xdr:nvPicPr>
              <xdr:cNvPr id="18442" name="Picture 10"/>
              <xdr:cNvPicPr>
                <a:picLocks noChangeAspect="1" noChangeArrowheads="1"/>
                <a:extLst>
                  <a:ext uri="{84589F7E-364E-4C9E-8A38-B11213B215E9}">
                    <a14:cameraTool cellRange="'NTS ONLY_set_year'!$AQ$3:$BH$3" spid="_x0000_s185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5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54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5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115425" cy="219075"/>
              <a:chOff x="0" y="2"/>
              <a:chExt cx="957" cy="23"/>
            </a:xfrm>
          </xdr:grpSpPr>
          <xdr:pic>
            <xdr:nvPicPr>
              <xdr:cNvPr id="18447" name="Picture 15"/>
              <xdr:cNvPicPr>
                <a:picLocks noChangeAspect="1" noChangeArrowheads="1"/>
                <a:extLst>
                  <a:ext uri="{84589F7E-364E-4C9E-8A38-B11213B215E9}">
                    <a14:cameraTool cellRange="'NTS ONLY_set_year'!$AQ$3:$BH$3" spid="_x0000_s185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5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5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5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115425" cy="219075"/>
              <a:chOff x="0" y="2"/>
              <a:chExt cx="957" cy="23"/>
            </a:xfrm>
          </xdr:grpSpPr>
          <xdr:pic>
            <xdr:nvPicPr>
              <xdr:cNvPr id="17413" name="Picture 5"/>
              <xdr:cNvPicPr>
                <a:picLocks noChangeAspect="1" noChangeArrowheads="1"/>
                <a:extLst>
                  <a:ext uri="{84589F7E-364E-4C9E-8A38-B11213B215E9}">
                    <a14:cameraTool cellRange="'NTS ONLY_set_year'!$AQ$3:$BH$3" spid="_x0000_s175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5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5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5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115425" cy="219075"/>
              <a:chOff x="0" y="2"/>
              <a:chExt cx="957" cy="23"/>
            </a:xfrm>
          </xdr:grpSpPr>
          <xdr:pic>
            <xdr:nvPicPr>
              <xdr:cNvPr id="17418" name="Picture 10"/>
              <xdr:cNvPicPr>
                <a:picLocks noChangeAspect="1" noChangeArrowheads="1"/>
                <a:extLst>
                  <a:ext uri="{84589F7E-364E-4C9E-8A38-B11213B215E9}">
                    <a14:cameraTool cellRange="'NTS ONLY_set_year'!$AQ$3:$BH$3" spid="_x0000_s175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5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5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5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115425" cy="219075"/>
              <a:chOff x="0" y="2"/>
              <a:chExt cx="957" cy="23"/>
            </a:xfrm>
          </xdr:grpSpPr>
          <xdr:pic>
            <xdr:nvPicPr>
              <xdr:cNvPr id="17423" name="Picture 15"/>
              <xdr:cNvPicPr>
                <a:picLocks noChangeAspect="1" noChangeArrowheads="1"/>
                <a:extLst>
                  <a:ext uri="{84589F7E-364E-4C9E-8A38-B11213B215E9}">
                    <a14:cameraTool cellRange="'NTS ONLY_set_year'!$AQ$3:$BH$3" spid="_x0000_s175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5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A141" sqref="A141"/>
    </sheetView>
  </sheetViews>
  <sheetFormatPr defaultRowHeight="12.75" x14ac:dyDescent="0.2"/>
  <cols>
    <col min="1" max="1" width="50" style="130" customWidth="1"/>
    <col min="2" max="2" width="4.28515625" style="130" customWidth="1"/>
    <col min="3" max="3" width="35.85546875" style="130" customWidth="1"/>
    <col min="4" max="4" width="41" style="130" customWidth="1"/>
    <col min="5" max="5" width="40.5703125" style="130" customWidth="1"/>
    <col min="6" max="6" width="7.7109375" style="133" customWidth="1"/>
    <col min="7" max="7" width="7.5703125" style="133" customWidth="1"/>
    <col min="8" max="8" width="19.140625" style="130" customWidth="1"/>
    <col min="9" max="9" width="10" style="130" customWidth="1"/>
    <col min="10" max="10" width="12" customWidth="1"/>
    <col min="11" max="17" width="2" style="130" customWidth="1"/>
    <col min="18" max="18" width="5" style="130" customWidth="1"/>
    <col min="19" max="19" width="2.28515625" style="130" customWidth="1"/>
    <col min="20" max="22" width="2.28515625" customWidth="1"/>
    <col min="23" max="23" width="20.7109375" customWidth="1"/>
    <col min="24" max="25" width="7.5703125" customWidth="1"/>
    <col min="26" max="28" width="10.28515625" customWidth="1"/>
    <col min="29" max="29" width="10.28515625" style="130" customWidth="1"/>
    <col min="30" max="30" width="51" style="130" customWidth="1"/>
    <col min="31" max="44" width="10.28515625" style="130" customWidth="1"/>
    <col min="45" max="62" width="9.140625" style="130"/>
    <col min="63" max="63" width="40.7109375" style="130" customWidth="1"/>
    <col min="64" max="16384" width="9.140625" style="130"/>
  </cols>
  <sheetData>
    <row r="1" spans="1:74" ht="17.25" thickTop="1" thickBot="1" x14ac:dyDescent="0.25">
      <c r="A1" s="539" t="s">
        <v>216</v>
      </c>
      <c r="B1" s="541" t="s">
        <v>215</v>
      </c>
      <c r="C1" s="711" t="s">
        <v>217</v>
      </c>
      <c r="D1" s="712"/>
      <c r="E1" s="712"/>
      <c r="AA1" s="641"/>
      <c r="AC1" s="643"/>
      <c r="AG1" s="658" t="s">
        <v>429</v>
      </c>
      <c r="AH1" s="658"/>
      <c r="AI1" s="658"/>
      <c r="AJ1" s="658"/>
      <c r="AK1" s="658"/>
      <c r="AL1" s="658"/>
      <c r="AM1" s="658"/>
      <c r="AN1" s="658"/>
    </row>
    <row r="2" spans="1:74" ht="19.5" thickTop="1" thickBot="1" x14ac:dyDescent="0.25">
      <c r="A2" s="469" t="s">
        <v>154</v>
      </c>
      <c r="B2" s="540" t="s">
        <v>156</v>
      </c>
      <c r="C2" s="713"/>
      <c r="D2" s="713"/>
      <c r="E2" s="713"/>
      <c r="H2" s="141">
        <v>2.4</v>
      </c>
      <c r="AB2" s="642"/>
      <c r="AG2" s="658" t="s">
        <v>430</v>
      </c>
    </row>
    <row r="3" spans="1:74" ht="85.5" customHeight="1" thickTop="1" thickBot="1" x14ac:dyDescent="0.25">
      <c r="A3" s="139" t="s">
        <v>137</v>
      </c>
      <c r="B3" s="607" t="s">
        <v>458</v>
      </c>
      <c r="C3" s="542" t="s">
        <v>126</v>
      </c>
      <c r="D3" s="543" t="s">
        <v>144</v>
      </c>
      <c r="E3" s="543" t="s">
        <v>145</v>
      </c>
      <c r="F3" s="137" t="s">
        <v>141</v>
      </c>
      <c r="G3" s="134" t="str">
        <f>IF(TRIM(B3)="F","F","E")</f>
        <v>E</v>
      </c>
      <c r="R3" s="449">
        <f>Year_four_digits</f>
        <v>2014</v>
      </c>
      <c r="W3" s="596" t="str">
        <f>E144</f>
        <v>Year goes here
(e.g., 2014)</v>
      </c>
      <c r="AD3" s="657" t="str">
        <f>E165</f>
        <v>If you do not see this below, please zoom out.</v>
      </c>
      <c r="AF3" s="659"/>
      <c r="AG3" s="662" t="str">
        <f>IF(Language="f",AG2,AG1)</f>
        <v>Please zoom out if this arrow's point is not visible after you hit the HOME key.</v>
      </c>
      <c r="AH3" s="662"/>
      <c r="AI3" s="662"/>
      <c r="AJ3" s="662"/>
      <c r="AK3" s="662"/>
      <c r="AL3" s="662"/>
      <c r="AM3" s="662"/>
      <c r="AN3" s="662"/>
      <c r="AO3" s="662"/>
      <c r="AP3" s="662"/>
      <c r="AQ3" s="660"/>
      <c r="AR3" s="660"/>
      <c r="AS3" s="660"/>
      <c r="AT3" s="660"/>
      <c r="AU3" s="660"/>
      <c r="AV3" s="660"/>
      <c r="AW3" s="709"/>
      <c r="AX3" s="710"/>
      <c r="AY3" s="710"/>
      <c r="AZ3" s="710"/>
      <c r="BA3" s="710"/>
      <c r="BB3" s="709"/>
      <c r="BC3" s="710"/>
      <c r="BD3" s="710"/>
      <c r="BE3" s="661"/>
      <c r="BF3" s="661"/>
      <c r="BG3" s="661"/>
      <c r="BH3" s="661"/>
      <c r="BI3" s="661"/>
      <c r="BJ3" s="661"/>
      <c r="BK3" s="687" t="str">
        <f>IF(Language="f",Instructions!$F$45,Instructions!$E$45)</f>
        <v>Please save this file 
in a convenient location 
and save it frequently.</v>
      </c>
      <c r="BL3" s="661"/>
      <c r="BM3" s="661"/>
      <c r="BN3" s="661"/>
      <c r="BO3" s="661"/>
      <c r="BP3" s="661"/>
      <c r="BQ3" s="661"/>
      <c r="BR3" s="661"/>
      <c r="BS3" s="661"/>
      <c r="BT3" s="661"/>
      <c r="BU3" s="661"/>
      <c r="BV3" s="661"/>
    </row>
    <row r="4" spans="1:74" ht="34.5" thickTop="1" x14ac:dyDescent="0.25">
      <c r="A4" s="544" t="s">
        <v>198</v>
      </c>
      <c r="B4" s="606"/>
      <c r="C4" s="545" t="s">
        <v>153</v>
      </c>
      <c r="D4" s="546" t="s">
        <v>152</v>
      </c>
      <c r="E4" s="547" t="s">
        <v>151</v>
      </c>
      <c r="F4" s="133" t="s">
        <v>138</v>
      </c>
      <c r="G4" s="133" t="s">
        <v>139</v>
      </c>
      <c r="I4" s="133" t="s">
        <v>303</v>
      </c>
      <c r="J4" s="133" t="s">
        <v>304</v>
      </c>
    </row>
    <row r="5" spans="1:74" ht="30.75" customHeight="1" x14ac:dyDescent="0.2">
      <c r="A5" s="130" t="str">
        <f t="shared" ref="A5:A69" si="0">IF(LEN(C5)-LEN(TRIM(C5))&gt;0,"May begin or end with a blank space","- -")</f>
        <v>- -</v>
      </c>
      <c r="C5" s="702" t="s">
        <v>454</v>
      </c>
      <c r="D5" s="703">
        <v>2014</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8.25" x14ac:dyDescent="0.2">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x14ac:dyDescent="0.2">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5.5" x14ac:dyDescent="0.2">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x14ac:dyDescent="0.2">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x14ac:dyDescent="0.2">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x14ac:dyDescent="0.2">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x14ac:dyDescent="0.2">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x14ac:dyDescent="0.2">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x14ac:dyDescent="0.2">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x14ac:dyDescent="0.2">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x14ac:dyDescent="0.2">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x14ac:dyDescent="0.2">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x14ac:dyDescent="0.2">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5.5" x14ac:dyDescent="0.2">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x14ac:dyDescent="0.2">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x14ac:dyDescent="0.2">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x14ac:dyDescent="0.2">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x14ac:dyDescent="0.2">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x14ac:dyDescent="0.2">
      <c r="A24" s="130" t="str">
        <f t="shared" si="0"/>
        <v>- -</v>
      </c>
      <c r="C24" s="129" t="s">
        <v>78</v>
      </c>
      <c r="D24" s="140" t="s">
        <v>332</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5.5" x14ac:dyDescent="0.2">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x14ac:dyDescent="0.2">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x14ac:dyDescent="0.2">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x14ac:dyDescent="0.2">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x14ac:dyDescent="0.2">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x14ac:dyDescent="0.2">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x14ac:dyDescent="0.2">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x14ac:dyDescent="0.2">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x14ac:dyDescent="0.2">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5.5" x14ac:dyDescent="0.2">
      <c r="A34" s="130" t="str">
        <f t="shared" si="0"/>
        <v>- -</v>
      </c>
      <c r="C34" s="129" t="s">
        <v>448</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5.5" x14ac:dyDescent="0.2">
      <c r="A35" s="130" t="str">
        <f t="shared" si="0"/>
        <v>- -</v>
      </c>
      <c r="C35" s="129" t="s">
        <v>449</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x14ac:dyDescent="0.2">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x14ac:dyDescent="0.2">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x14ac:dyDescent="0.2">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x14ac:dyDescent="0.2">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ht="25.5" x14ac:dyDescent="0.2">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x14ac:dyDescent="0.2">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x14ac:dyDescent="0.2">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8.25" x14ac:dyDescent="0.2">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5.5" x14ac:dyDescent="0.2">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5.5" x14ac:dyDescent="0.2">
      <c r="A45" s="130" t="str">
        <f t="shared" si="0"/>
        <v>- -</v>
      </c>
      <c r="C45" s="129" t="s">
        <v>378</v>
      </c>
      <c r="D45" s="588" t="s">
        <v>379</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5.5" x14ac:dyDescent="0.2">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63.75" x14ac:dyDescent="0.2">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x14ac:dyDescent="0.2">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x14ac:dyDescent="0.2">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x14ac:dyDescent="0.2">
      <c r="A50" s="130" t="str">
        <f t="shared" si="0"/>
        <v>- -</v>
      </c>
      <c r="C50" s="129" t="s">
        <v>102</v>
      </c>
      <c r="D50" s="588" t="s">
        <v>377</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5.5" x14ac:dyDescent="0.2">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x14ac:dyDescent="0.2">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5.5" x14ac:dyDescent="0.2">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5.5" x14ac:dyDescent="0.2">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x14ac:dyDescent="0.2">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5.5" x14ac:dyDescent="0.2">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x14ac:dyDescent="0.2">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x14ac:dyDescent="0.2">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x14ac:dyDescent="0.2">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1" x14ac:dyDescent="0.2">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x14ac:dyDescent="0.2">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x14ac:dyDescent="0.2">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8.25" x14ac:dyDescent="0.2">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38.25" x14ac:dyDescent="0.2">
      <c r="A64" s="130" t="str">
        <f t="shared" si="0"/>
        <v>- -</v>
      </c>
      <c r="C64" s="129" t="s">
        <v>187</v>
      </c>
      <c r="D64" s="140" t="s">
        <v>333</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1" x14ac:dyDescent="0.2">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x14ac:dyDescent="0.2">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x14ac:dyDescent="0.2">
      <c r="A67" s="130" t="str">
        <f t="shared" si="0"/>
        <v>- -</v>
      </c>
      <c r="C67" s="663" t="s">
        <v>435</v>
      </c>
      <c r="D67" s="597" t="s">
        <v>436</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x14ac:dyDescent="0.2">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8.25" x14ac:dyDescent="0.2">
      <c r="A69" s="130" t="str">
        <f t="shared" si="0"/>
        <v>May begin or end with a blank space</v>
      </c>
      <c r="C69" s="129" t="s">
        <v>387</v>
      </c>
      <c r="D69" s="140" t="s">
        <v>388</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5.5" x14ac:dyDescent="0.2">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5.5" x14ac:dyDescent="0.2">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x14ac:dyDescent="0.2">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x14ac:dyDescent="0.2">
      <c r="A73" s="130" t="str">
        <f t="shared" si="11"/>
        <v>- -</v>
      </c>
      <c r="C73" s="566" t="s">
        <v>360</v>
      </c>
      <c r="D73" s="565" t="s">
        <v>361</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5.5" x14ac:dyDescent="0.2">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8.25" x14ac:dyDescent="0.2">
      <c r="A75" s="130" t="str">
        <f t="shared" si="11"/>
        <v>- -</v>
      </c>
      <c r="C75" s="129" t="s">
        <v>135</v>
      </c>
      <c r="D75" s="140" t="s">
        <v>334</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x14ac:dyDescent="0.2">
      <c r="A76" s="130" t="str">
        <f t="shared" si="11"/>
        <v>May begin or end with a blank space</v>
      </c>
      <c r="C76" s="129" t="s">
        <v>195</v>
      </c>
      <c r="D76" s="550" t="s">
        <v>335</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x14ac:dyDescent="0.2">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8.25" x14ac:dyDescent="0.2">
      <c r="A78" s="130" t="str">
        <f t="shared" si="11"/>
        <v>May begin or end with a blank space</v>
      </c>
      <c r="C78" s="129" t="s">
        <v>132</v>
      </c>
      <c r="D78" s="140" t="s">
        <v>426</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x14ac:dyDescent="0.2">
      <c r="A79" s="130" t="str">
        <f t="shared" si="11"/>
        <v>- -</v>
      </c>
      <c r="C79" s="649" t="s">
        <v>420</v>
      </c>
      <c r="D79" s="650" t="s">
        <v>419</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x14ac:dyDescent="0.2">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x14ac:dyDescent="0.2">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x14ac:dyDescent="0.2">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x14ac:dyDescent="0.2">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x14ac:dyDescent="0.2">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5.5" x14ac:dyDescent="0.2">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x14ac:dyDescent="0.2">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x14ac:dyDescent="0.2">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x14ac:dyDescent="0.2">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5.5" x14ac:dyDescent="0.2">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5.5" x14ac:dyDescent="0.2">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x14ac:dyDescent="0.2">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x14ac:dyDescent="0.2">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x14ac:dyDescent="0.2">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8.25" x14ac:dyDescent="0.2">
      <c r="A94" s="130" t="str">
        <f t="shared" si="11"/>
        <v>- -</v>
      </c>
      <c r="C94" s="129" t="s">
        <v>133</v>
      </c>
      <c r="D94" s="140" t="s">
        <v>336</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x14ac:dyDescent="0.2">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x14ac:dyDescent="0.2">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x14ac:dyDescent="0.2">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x14ac:dyDescent="0.2">
      <c r="A98" s="130" t="str">
        <f t="shared" si="11"/>
        <v>- -</v>
      </c>
      <c r="C98" s="566" t="s">
        <v>325</v>
      </c>
      <c r="D98" s="565" t="s">
        <v>428</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x14ac:dyDescent="0.2">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x14ac:dyDescent="0.2">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x14ac:dyDescent="0.2">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x14ac:dyDescent="0.2">
      <c r="A102" s="130" t="str">
        <f t="shared" si="11"/>
        <v>- -</v>
      </c>
      <c r="C102" s="564" t="s">
        <v>358</v>
      </c>
      <c r="D102" s="565" t="s">
        <v>359</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x14ac:dyDescent="0.2">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x14ac:dyDescent="0.2">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5.5" x14ac:dyDescent="0.2">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5.5" x14ac:dyDescent="0.2">
      <c r="A106" s="130" t="str">
        <f t="shared" si="11"/>
        <v>- -</v>
      </c>
      <c r="C106" s="129" t="s">
        <v>23</v>
      </c>
      <c r="D106" s="550" t="s">
        <v>337</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x14ac:dyDescent="0.2">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x14ac:dyDescent="0.2">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8.25" x14ac:dyDescent="0.2">
      <c r="A109" s="130" t="str">
        <f t="shared" si="11"/>
        <v>- -</v>
      </c>
      <c r="C109" s="129" t="s">
        <v>199</v>
      </c>
      <c r="D109" s="140" t="s">
        <v>338</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x14ac:dyDescent="0.2">
      <c r="A110" s="130" t="str">
        <f t="shared" si="11"/>
        <v>- -</v>
      </c>
      <c r="C110" s="129" t="s">
        <v>79</v>
      </c>
      <c r="D110" s="550" t="s">
        <v>339</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x14ac:dyDescent="0.2">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5.5" x14ac:dyDescent="0.2">
      <c r="A112" s="130" t="str">
        <f t="shared" si="11"/>
        <v>- -</v>
      </c>
      <c r="C112" s="564" t="s">
        <v>431</v>
      </c>
      <c r="D112" s="565" t="s">
        <v>432</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x14ac:dyDescent="0.2">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x14ac:dyDescent="0.2">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x14ac:dyDescent="0.2">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x14ac:dyDescent="0.2">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5.5" x14ac:dyDescent="0.2">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5.5" x14ac:dyDescent="0.2">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5.5" x14ac:dyDescent="0.2">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x14ac:dyDescent="0.2">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x14ac:dyDescent="0.2">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5.5" x14ac:dyDescent="0.2">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38.25" x14ac:dyDescent="0.2">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x14ac:dyDescent="0.2">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x14ac:dyDescent="0.2">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x14ac:dyDescent="0.2">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x14ac:dyDescent="0.2">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x14ac:dyDescent="0.2">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x14ac:dyDescent="0.2">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x14ac:dyDescent="0.2">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x14ac:dyDescent="0.2">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x14ac:dyDescent="0.2">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x14ac:dyDescent="0.2">
      <c r="A133" s="130" t="str">
        <f t="shared" si="11"/>
        <v>- -</v>
      </c>
      <c r="C133" s="705" t="str">
        <f>"© "&amp;Year_four_digits&amp;" PricewaterhouseCoopers LLP, an Ontario limited liability partnership. All rights reserved. 
"&amp;C166</f>
        <v>©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706" t="str">
        <f>"© PricewaterhouseCoopers LLP/s.r.l./s.e.n.c.r.l., une société à responsabilité limitée de l’Ontario, "&amp;Year_four_digits&amp;". Tous droits réservés.
"&amp;D166</f>
        <v>© PricewaterhouseCoopers LLP/s.r.l./s.e.n.c.r.l., une société à responsabilité limitée de l’Ontario, 2014.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5.5" x14ac:dyDescent="0.2">
      <c r="A134" s="130" t="str">
        <f t="shared" si="11"/>
        <v>- -</v>
      </c>
      <c r="C134" s="129" t="s">
        <v>117</v>
      </c>
      <c r="D134" s="140" t="s">
        <v>433</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x14ac:dyDescent="0.2">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5.5" x14ac:dyDescent="0.2">
      <c r="A136" s="130" t="str">
        <f t="shared" si="18"/>
        <v>- -</v>
      </c>
      <c r="C136" s="129" t="s">
        <v>440</v>
      </c>
      <c r="D136" s="140" t="s">
        <v>445</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3.75" x14ac:dyDescent="0.2">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(2014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(2014 est affiché lorsqu'aucune année n'a été entrée.)</v>
      </c>
      <c r="E137" s="136" t="str">
        <f t="shared" si="19"/>
        <v>Type in yellow or amber cells only in all worksheets. Start by entering the year, below. (2014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x14ac:dyDescent="0.2">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63.75" x14ac:dyDescent="0.2">
      <c r="A139" s="130" t="str">
        <f t="shared" si="18"/>
        <v>- -</v>
      </c>
      <c r="C139" s="129" t="s">
        <v>451</v>
      </c>
      <c r="D139" s="675" t="s">
        <v>450</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x14ac:dyDescent="0.2">
      <c r="A140" s="130" t="str">
        <f t="shared" si="18"/>
        <v>- -</v>
      </c>
      <c r="C140" s="129" t="s">
        <v>113</v>
      </c>
      <c r="D140" s="140" t="s">
        <v>427</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1" x14ac:dyDescent="0.2">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x14ac:dyDescent="0.2">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x14ac:dyDescent="0.2">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5.5" x14ac:dyDescent="0.2">
      <c r="A144" s="130" t="str">
        <f t="shared" si="18"/>
        <v>- -</v>
      </c>
      <c r="C144" s="674" t="str">
        <f>"Year goes here
(e.g., "&amp;BASE_YEAR&amp;")"</f>
        <v>Year goes here
(e.g., 2014)</v>
      </c>
      <c r="D144" s="597" t="str">
        <f>"Entrer l'année ici.
(par ex. "&amp;BASE_YEAR&amp;")"</f>
        <v>Entrer l'année ici.
(par ex. 2014)</v>
      </c>
      <c r="E144" s="136" t="str">
        <f>IF($G$3="F",IF(G144=0,"",D144),IF(F144=0,"",C144))</f>
        <v>Year goes here
(e.g., 2014)</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x14ac:dyDescent="0.2">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x14ac:dyDescent="0.2">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x14ac:dyDescent="0.2">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x14ac:dyDescent="0.2">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x14ac:dyDescent="0.2">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x14ac:dyDescent="0.2">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x14ac:dyDescent="0.2">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x14ac:dyDescent="0.2">
      <c r="A152" s="130" t="str">
        <f t="shared" si="18"/>
        <v>- -</v>
      </c>
      <c r="C152" s="129" t="s">
        <v>55</v>
      </c>
      <c r="D152" s="140" t="s">
        <v>365</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x14ac:dyDescent="0.2">
      <c r="A153" s="130" t="str">
        <f t="shared" si="18"/>
        <v>- -</v>
      </c>
      <c r="C153" s="129" t="s">
        <v>56</v>
      </c>
      <c r="D153" s="140" t="s">
        <v>366</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x14ac:dyDescent="0.2">
      <c r="A154" s="130" t="str">
        <f t="shared" si="18"/>
        <v>- -</v>
      </c>
      <c r="C154" s="129" t="s">
        <v>57</v>
      </c>
      <c r="D154" s="140" t="s">
        <v>367</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x14ac:dyDescent="0.2">
      <c r="A155" s="130" t="str">
        <f t="shared" si="18"/>
        <v>- -</v>
      </c>
      <c r="C155" s="129" t="s">
        <v>58</v>
      </c>
      <c r="D155" s="140" t="s">
        <v>368</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x14ac:dyDescent="0.2">
      <c r="A156" s="130" t="str">
        <f t="shared" si="18"/>
        <v>- -</v>
      </c>
      <c r="C156" s="129" t="s">
        <v>59</v>
      </c>
      <c r="D156" s="140" t="s">
        <v>369</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x14ac:dyDescent="0.2">
      <c r="A157" s="130" t="str">
        <f t="shared" si="18"/>
        <v>- -</v>
      </c>
      <c r="C157" s="129" t="s">
        <v>60</v>
      </c>
      <c r="D157" s="140" t="s">
        <v>370</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x14ac:dyDescent="0.2">
      <c r="A158" s="130" t="str">
        <f t="shared" si="18"/>
        <v>- -</v>
      </c>
      <c r="C158" s="129" t="s">
        <v>61</v>
      </c>
      <c r="D158" s="140" t="s">
        <v>371</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x14ac:dyDescent="0.2">
      <c r="A159" s="130" t="str">
        <f t="shared" si="18"/>
        <v>- -</v>
      </c>
      <c r="C159" s="129" t="s">
        <v>62</v>
      </c>
      <c r="D159" s="140" t="s">
        <v>372</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x14ac:dyDescent="0.2">
      <c r="A160" s="130" t="str">
        <f t="shared" si="18"/>
        <v>- -</v>
      </c>
      <c r="C160" s="129" t="s">
        <v>63</v>
      </c>
      <c r="D160" s="140" t="s">
        <v>373</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x14ac:dyDescent="0.2">
      <c r="A161" s="130" t="str">
        <f t="shared" si="18"/>
        <v>- -</v>
      </c>
      <c r="C161" s="129" t="s">
        <v>64</v>
      </c>
      <c r="D161" s="140" t="s">
        <v>374</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x14ac:dyDescent="0.2">
      <c r="A162" s="130" t="str">
        <f t="shared" si="18"/>
        <v>- -</v>
      </c>
      <c r="C162" s="129" t="s">
        <v>65</v>
      </c>
      <c r="D162" s="140" t="s">
        <v>375</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x14ac:dyDescent="0.2">
      <c r="A163" s="130" t="str">
        <f t="shared" si="18"/>
        <v>- -</v>
      </c>
      <c r="C163" s="129" t="s">
        <v>66</v>
      </c>
      <c r="D163" s="140" t="s">
        <v>376</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x14ac:dyDescent="0.2">
      <c r="A164" s="130" t="str">
        <f t="shared" si="18"/>
        <v>- -</v>
      </c>
      <c r="C164" s="129" t="s">
        <v>452</v>
      </c>
      <c r="D164" s="140" t="s">
        <v>453</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5.5" x14ac:dyDescent="0.2">
      <c r="A165" s="130" t="str">
        <f t="shared" si="18"/>
        <v>- -</v>
      </c>
      <c r="C165" s="655" t="s">
        <v>425</v>
      </c>
      <c r="D165" s="656" t="s">
        <v>340</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x14ac:dyDescent="0.2">
      <c r="A166" s="130" t="str">
        <f t="shared" si="18"/>
        <v>- -</v>
      </c>
      <c r="C166" s="705" t="s">
        <v>456</v>
      </c>
      <c r="D166" s="140" t="s">
        <v>457</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x14ac:dyDescent="0.2">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x14ac:dyDescent="0.2">
      <c r="A168" s="130" t="str">
        <f t="shared" si="18"/>
        <v>- -</v>
      </c>
      <c r="D168" s="140" t="s">
        <v>341</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x14ac:dyDescent="0.2">
      <c r="A169" s="130" t="str">
        <f t="shared" si="18"/>
        <v>- -</v>
      </c>
      <c r="D169" s="140" t="s">
        <v>342</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x14ac:dyDescent="0.2">
      <c r="A170" s="130" t="str">
        <f t="shared" si="18"/>
        <v>- -</v>
      </c>
      <c r="D170" s="140" t="s">
        <v>343</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x14ac:dyDescent="0.2">
      <c r="A171" s="130" t="str">
        <f t="shared" si="18"/>
        <v>- -</v>
      </c>
      <c r="D171" s="140" t="s">
        <v>344</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x14ac:dyDescent="0.2">
      <c r="A172" s="130" t="str">
        <f t="shared" si="18"/>
        <v>- -</v>
      </c>
      <c r="D172" s="140" t="s">
        <v>345</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x14ac:dyDescent="0.2">
      <c r="A173" s="130" t="str">
        <f t="shared" si="18"/>
        <v>- -</v>
      </c>
      <c r="D173" s="140" t="s">
        <v>346</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x14ac:dyDescent="0.2">
      <c r="A174" s="130" t="str">
        <f t="shared" si="18"/>
        <v>- -</v>
      </c>
      <c r="D174" s="140" t="s">
        <v>347</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x14ac:dyDescent="0.2">
      <c r="A175" s="130" t="str">
        <f t="shared" si="18"/>
        <v>- -</v>
      </c>
      <c r="D175" s="140" t="s">
        <v>348</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x14ac:dyDescent="0.2">
      <c r="A176" s="130" t="str">
        <f t="shared" si="18"/>
        <v>- -</v>
      </c>
      <c r="D176" s="140" t="s">
        <v>349</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x14ac:dyDescent="0.2">
      <c r="A177" s="130" t="str">
        <f t="shared" si="18"/>
        <v>- -</v>
      </c>
      <c r="D177" s="140" t="s">
        <v>350</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x14ac:dyDescent="0.2">
      <c r="A178" s="130" t="str">
        <f t="shared" si="18"/>
        <v>- -</v>
      </c>
      <c r="D178" s="140" t="s">
        <v>351</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x14ac:dyDescent="0.2">
      <c r="A179" s="130" t="str">
        <f t="shared" si="18"/>
        <v>- -</v>
      </c>
      <c r="D179" s="140" t="s">
        <v>352</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x14ac:dyDescent="0.2">
      <c r="A180" s="130" t="str">
        <f t="shared" si="18"/>
        <v>- -</v>
      </c>
      <c r="D180" s="140" t="s">
        <v>353</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x14ac:dyDescent="0.2">
      <c r="A181" s="130" t="str">
        <f t="shared" si="18"/>
        <v>- -</v>
      </c>
      <c r="D181" s="140" t="s">
        <v>354</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x14ac:dyDescent="0.2">
      <c r="A182" s="130" t="str">
        <f t="shared" si="18"/>
        <v>- -</v>
      </c>
      <c r="D182" s="140" t="s">
        <v>355</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x14ac:dyDescent="0.2">
      <c r="A183" s="130" t="str">
        <f t="shared" si="18"/>
        <v>- -</v>
      </c>
      <c r="D183" s="140" t="s">
        <v>356</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x14ac:dyDescent="0.2">
      <c r="A184" s="130" t="str">
        <f t="shared" si="18"/>
        <v>- -</v>
      </c>
      <c r="D184" s="140" t="s">
        <v>357</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x14ac:dyDescent="0.2">
      <c r="A185"/>
      <c r="B185"/>
      <c r="C185"/>
      <c r="D185"/>
      <c r="E185"/>
      <c r="F185"/>
      <c r="G185"/>
      <c r="H185"/>
      <c r="I185"/>
      <c r="K185"/>
      <c r="L185"/>
      <c r="M185"/>
      <c r="N185"/>
      <c r="O185"/>
      <c r="P185"/>
      <c r="Q185"/>
      <c r="R185"/>
      <c r="S185"/>
    </row>
    <row r="186" spans="1:19" x14ac:dyDescent="0.2">
      <c r="A186"/>
      <c r="B186"/>
      <c r="C186" s="609" t="s">
        <v>1</v>
      </c>
      <c r="D186" s="608" t="s">
        <v>292</v>
      </c>
      <c r="E186"/>
      <c r="F186"/>
      <c r="G186"/>
      <c r="H186"/>
      <c r="I186"/>
      <c r="K186"/>
      <c r="L186"/>
      <c r="M186"/>
      <c r="N186"/>
      <c r="O186"/>
      <c r="P186"/>
      <c r="Q186"/>
      <c r="R186"/>
      <c r="S186"/>
    </row>
    <row r="187" spans="1:19" x14ac:dyDescent="0.2">
      <c r="A187"/>
      <c r="B187"/>
      <c r="C187"/>
      <c r="D187"/>
      <c r="E187"/>
      <c r="F187"/>
      <c r="G187"/>
      <c r="H187"/>
      <c r="I187"/>
      <c r="K187"/>
      <c r="L187"/>
      <c r="M187"/>
      <c r="N187"/>
      <c r="O187"/>
      <c r="P187"/>
      <c r="Q187"/>
      <c r="R187"/>
      <c r="S187"/>
    </row>
    <row r="188" spans="1:19" x14ac:dyDescent="0.2">
      <c r="A188"/>
      <c r="B188"/>
      <c r="C188"/>
      <c r="D188"/>
      <c r="E188"/>
      <c r="F188"/>
      <c r="G188"/>
      <c r="H188"/>
      <c r="I188"/>
      <c r="K188"/>
      <c r="L188"/>
      <c r="M188"/>
      <c r="N188"/>
      <c r="O188"/>
      <c r="P188"/>
      <c r="Q188"/>
      <c r="R188"/>
      <c r="S188"/>
    </row>
    <row r="189" spans="1:19" x14ac:dyDescent="0.2">
      <c r="A189"/>
      <c r="B189"/>
      <c r="C189"/>
      <c r="D189"/>
      <c r="E189"/>
      <c r="F189"/>
      <c r="G189"/>
      <c r="H189"/>
      <c r="I189"/>
      <c r="K189"/>
      <c r="L189"/>
      <c r="M189"/>
      <c r="N189"/>
      <c r="O189"/>
      <c r="P189"/>
      <c r="Q189"/>
      <c r="R189"/>
      <c r="S189"/>
    </row>
    <row r="190" spans="1:19" x14ac:dyDescent="0.2">
      <c r="A190"/>
      <c r="B190"/>
      <c r="C190"/>
      <c r="D190"/>
      <c r="E190"/>
      <c r="F190"/>
      <c r="G190"/>
      <c r="H190"/>
      <c r="I190"/>
      <c r="K190"/>
      <c r="L190"/>
      <c r="M190"/>
      <c r="N190"/>
      <c r="O190"/>
      <c r="P190"/>
      <c r="Q190"/>
      <c r="R190"/>
      <c r="S190"/>
    </row>
    <row r="191" spans="1:19" x14ac:dyDescent="0.2">
      <c r="A191"/>
      <c r="B191"/>
      <c r="C191"/>
      <c r="D191"/>
      <c r="E191"/>
      <c r="F191"/>
      <c r="G191"/>
      <c r="H191"/>
      <c r="I191"/>
      <c r="K191"/>
      <c r="L191"/>
      <c r="M191"/>
      <c r="N191"/>
      <c r="O191"/>
      <c r="P191"/>
      <c r="Q191"/>
      <c r="R191"/>
      <c r="S191"/>
    </row>
    <row r="192" spans="1:19" x14ac:dyDescent="0.2">
      <c r="A192"/>
      <c r="B192"/>
      <c r="C192"/>
      <c r="D192"/>
      <c r="E192"/>
      <c r="F192"/>
      <c r="G192"/>
      <c r="H192"/>
      <c r="I192"/>
      <c r="K192"/>
      <c r="L192"/>
      <c r="M192"/>
      <c r="N192"/>
      <c r="O192"/>
      <c r="P192"/>
      <c r="Q192"/>
      <c r="R192"/>
      <c r="S192"/>
    </row>
    <row r="193" spans="1:19" x14ac:dyDescent="0.2">
      <c r="A193"/>
      <c r="B193"/>
      <c r="C193"/>
      <c r="D193"/>
      <c r="E193"/>
      <c r="F193"/>
      <c r="G193"/>
      <c r="H193"/>
      <c r="I193"/>
      <c r="K193"/>
      <c r="L193"/>
      <c r="M193"/>
      <c r="N193"/>
      <c r="O193"/>
      <c r="P193"/>
      <c r="Q193"/>
      <c r="R193"/>
      <c r="S193"/>
    </row>
    <row r="194" spans="1:19" x14ac:dyDescent="0.2">
      <c r="A194"/>
      <c r="B194"/>
      <c r="C194"/>
      <c r="D194"/>
      <c r="E194"/>
      <c r="F194"/>
      <c r="G194"/>
      <c r="H194"/>
      <c r="I194"/>
      <c r="K194"/>
      <c r="L194"/>
      <c r="M194"/>
      <c r="N194"/>
      <c r="O194"/>
      <c r="P194"/>
      <c r="Q194"/>
      <c r="R194"/>
      <c r="S194"/>
    </row>
    <row r="195" spans="1:19" x14ac:dyDescent="0.2">
      <c r="A195"/>
      <c r="B195"/>
      <c r="C195"/>
      <c r="D195"/>
      <c r="E195"/>
      <c r="F195"/>
      <c r="G195"/>
      <c r="H195"/>
      <c r="I195"/>
      <c r="K195"/>
      <c r="L195"/>
      <c r="M195"/>
      <c r="N195"/>
      <c r="O195"/>
      <c r="P195"/>
      <c r="Q195"/>
      <c r="R195"/>
      <c r="S195"/>
    </row>
    <row r="196" spans="1:19" x14ac:dyDescent="0.2">
      <c r="A196"/>
      <c r="B196"/>
      <c r="C196"/>
      <c r="D196"/>
      <c r="E196"/>
      <c r="F196"/>
      <c r="G196"/>
      <c r="H196"/>
      <c r="I196"/>
      <c r="K196"/>
      <c r="L196"/>
      <c r="M196"/>
      <c r="N196"/>
      <c r="O196"/>
      <c r="P196"/>
      <c r="Q196"/>
      <c r="R196"/>
      <c r="S196"/>
    </row>
    <row r="197" spans="1:19" x14ac:dyDescent="0.2">
      <c r="A197"/>
      <c r="B197"/>
      <c r="C197"/>
      <c r="D197"/>
      <c r="E197"/>
      <c r="F197"/>
      <c r="G197"/>
      <c r="H197"/>
      <c r="I197"/>
      <c r="K197"/>
      <c r="L197"/>
      <c r="M197"/>
      <c r="N197"/>
      <c r="O197"/>
      <c r="P197"/>
      <c r="Q197"/>
      <c r="R197"/>
      <c r="S197"/>
    </row>
    <row r="198" spans="1:19" x14ac:dyDescent="0.2">
      <c r="A198"/>
      <c r="B198"/>
      <c r="C198"/>
      <c r="D198"/>
      <c r="E198"/>
      <c r="F198"/>
      <c r="G198"/>
      <c r="H198"/>
      <c r="I198"/>
      <c r="K198"/>
      <c r="L198"/>
      <c r="M198"/>
      <c r="N198"/>
      <c r="O198"/>
      <c r="P198"/>
      <c r="Q198"/>
      <c r="R198"/>
      <c r="S198"/>
    </row>
    <row r="199" spans="1:19" x14ac:dyDescent="0.2">
      <c r="A199"/>
      <c r="B199"/>
      <c r="C199"/>
      <c r="D199"/>
      <c r="E199"/>
      <c r="F199"/>
      <c r="G199"/>
      <c r="H199"/>
      <c r="I199"/>
      <c r="K199"/>
      <c r="L199"/>
      <c r="M199"/>
      <c r="N199"/>
      <c r="O199"/>
      <c r="P199"/>
      <c r="Q199"/>
      <c r="R199"/>
      <c r="S199"/>
    </row>
    <row r="200" spans="1:19" x14ac:dyDescent="0.2">
      <c r="A200"/>
      <c r="B200"/>
      <c r="C200"/>
      <c r="D200"/>
      <c r="E200"/>
      <c r="F200"/>
      <c r="G200"/>
      <c r="H200"/>
      <c r="I200"/>
      <c r="K200"/>
      <c r="L200"/>
      <c r="M200"/>
      <c r="N200"/>
      <c r="O200"/>
      <c r="P200"/>
      <c r="Q200"/>
      <c r="R200"/>
      <c r="S200"/>
    </row>
    <row r="201" spans="1:19" x14ac:dyDescent="0.2">
      <c r="A201"/>
      <c r="B201"/>
      <c r="C201"/>
      <c r="D201"/>
      <c r="E201"/>
      <c r="F201"/>
      <c r="G201"/>
      <c r="H201"/>
      <c r="I201"/>
      <c r="K201"/>
      <c r="L201"/>
      <c r="M201"/>
      <c r="N201"/>
      <c r="O201"/>
      <c r="P201"/>
      <c r="Q201"/>
      <c r="R201"/>
      <c r="S201"/>
    </row>
    <row r="202" spans="1:19" x14ac:dyDescent="0.2">
      <c r="A202"/>
      <c r="B202"/>
      <c r="C202"/>
      <c r="D202"/>
      <c r="E202"/>
      <c r="F202"/>
      <c r="G202"/>
      <c r="H202"/>
      <c r="I202"/>
      <c r="K202"/>
      <c r="L202"/>
      <c r="M202"/>
      <c r="N202"/>
      <c r="O202"/>
      <c r="P202"/>
      <c r="Q202"/>
      <c r="R202"/>
      <c r="S202"/>
    </row>
    <row r="203" spans="1:19" x14ac:dyDescent="0.2">
      <c r="A203"/>
      <c r="B203"/>
      <c r="C203"/>
      <c r="D203"/>
      <c r="E203"/>
      <c r="F203"/>
      <c r="G203"/>
      <c r="H203"/>
      <c r="I203"/>
      <c r="K203"/>
      <c r="L203"/>
      <c r="M203"/>
      <c r="N203"/>
      <c r="O203"/>
      <c r="P203"/>
      <c r="Q203"/>
      <c r="R203"/>
      <c r="S203"/>
    </row>
    <row r="204" spans="1:19" x14ac:dyDescent="0.2">
      <c r="A204"/>
      <c r="B204"/>
      <c r="C204"/>
      <c r="D204"/>
      <c r="E204"/>
      <c r="F204"/>
      <c r="G204"/>
      <c r="H204"/>
      <c r="I204"/>
      <c r="K204"/>
      <c r="L204"/>
      <c r="M204"/>
      <c r="N204"/>
      <c r="O204"/>
      <c r="P204"/>
      <c r="Q204"/>
      <c r="R204"/>
      <c r="S204"/>
    </row>
    <row r="205" spans="1:19" x14ac:dyDescent="0.2">
      <c r="A205"/>
      <c r="B205"/>
      <c r="C205"/>
      <c r="D205"/>
      <c r="E205"/>
      <c r="F205"/>
      <c r="G205"/>
      <c r="H205"/>
      <c r="I205"/>
      <c r="K205"/>
      <c r="L205"/>
      <c r="M205"/>
      <c r="N205"/>
      <c r="O205"/>
      <c r="P205"/>
      <c r="Q205"/>
      <c r="R205"/>
      <c r="S205"/>
    </row>
    <row r="206" spans="1:19" x14ac:dyDescent="0.2">
      <c r="A206"/>
      <c r="B206"/>
      <c r="C206"/>
      <c r="D206"/>
      <c r="E206"/>
      <c r="F206"/>
      <c r="G206"/>
      <c r="H206"/>
      <c r="I206"/>
      <c r="K206"/>
      <c r="L206"/>
      <c r="M206"/>
      <c r="N206"/>
      <c r="O206"/>
      <c r="P206"/>
      <c r="Q206"/>
      <c r="R206"/>
      <c r="S206"/>
    </row>
    <row r="207" spans="1:19" x14ac:dyDescent="0.2">
      <c r="A207"/>
      <c r="B207"/>
      <c r="C207"/>
      <c r="D207"/>
      <c r="E207"/>
      <c r="F207"/>
      <c r="G207"/>
      <c r="H207"/>
      <c r="I207"/>
      <c r="K207"/>
      <c r="L207"/>
      <c r="M207"/>
      <c r="N207"/>
      <c r="O207"/>
      <c r="P207"/>
      <c r="Q207"/>
      <c r="R207"/>
      <c r="S207"/>
    </row>
    <row r="208" spans="1:19" x14ac:dyDescent="0.2">
      <c r="A208" s="704"/>
      <c r="B208"/>
      <c r="C208"/>
      <c r="D208"/>
      <c r="E208"/>
      <c r="F208"/>
      <c r="G208"/>
      <c r="H208"/>
      <c r="I208"/>
      <c r="K208"/>
      <c r="L208"/>
      <c r="M208"/>
      <c r="N208"/>
      <c r="O208"/>
      <c r="P208"/>
      <c r="Q208"/>
      <c r="R208"/>
      <c r="S208"/>
    </row>
    <row r="209" spans="1:1" customFormat="1" x14ac:dyDescent="0.2">
      <c r="A209" s="704"/>
    </row>
    <row r="210" spans="1:1" customFormat="1" x14ac:dyDescent="0.2">
      <c r="A210" s="704"/>
    </row>
    <row r="211" spans="1:1" customFormat="1" x14ac:dyDescent="0.2">
      <c r="A211" s="704"/>
    </row>
    <row r="212" spans="1:1" customFormat="1" x14ac:dyDescent="0.2"/>
    <row r="213" spans="1:1" customFormat="1" x14ac:dyDescent="0.2"/>
    <row r="214" spans="1:1" customFormat="1" x14ac:dyDescent="0.2"/>
    <row r="215" spans="1:1" customFormat="1" x14ac:dyDescent="0.2"/>
    <row r="216" spans="1:1" customFormat="1" x14ac:dyDescent="0.2"/>
    <row r="217" spans="1:1" customFormat="1" x14ac:dyDescent="0.2"/>
    <row r="218" spans="1:1" customFormat="1" x14ac:dyDescent="0.2"/>
    <row r="219" spans="1:1" customFormat="1" x14ac:dyDescent="0.2"/>
    <row r="220" spans="1:1" customFormat="1" x14ac:dyDescent="0.2"/>
    <row r="221" spans="1:1" customFormat="1" x14ac:dyDescent="0.2"/>
    <row r="222" spans="1:1" customFormat="1" x14ac:dyDescent="0.2"/>
    <row r="223" spans="1:1" customFormat="1" x14ac:dyDescent="0.2"/>
    <row r="224" spans="1:1"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July,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41820</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July,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July</v>
      </c>
      <c r="V18" s="652" t="str">
        <f ca="1">AE6</f>
        <v>July,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July</v>
      </c>
      <c r="V19" s="652" t="str">
        <f ca="1">U19&amp;" "&amp;Year_four_digits</f>
        <v>July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Tue. July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July</v>
      </c>
      <c r="V20" s="179"/>
      <c r="W20" s="179"/>
      <c r="X20" s="430">
        <f ca="1">$AE$8+D20</f>
        <v>41821</v>
      </c>
      <c r="Y20" s="568" t="str">
        <f ca="1">IF(Y14="f",T20&amp;". "&amp;" "&amp;R20&amp;" "&amp;U20&amp;" "&amp;$AE$7,T20&amp;". "&amp;U20&amp;" "&amp;R20&amp;", "&amp;$AE$7)</f>
        <v>Tue. July 1, 2014</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July</v>
      </c>
      <c r="V21" s="184"/>
      <c r="W21" s="179"/>
      <c r="X21" s="430">
        <f ca="1">$AE$8+D21</f>
        <v>41820</v>
      </c>
      <c r="Y21" s="568" t="str">
        <f t="shared" ref="Y21:Y84" ca="1" si="14">IF(Y15="f",T21&amp;". "&amp;" "&amp;R21&amp;" "&amp;U21&amp;" "&amp;$AE$7,T21&amp;". "&amp;U21&amp;" "&amp;R21&amp;", "&amp;$AE$7)</f>
        <v>Mon. July , 2014</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July</v>
      </c>
      <c r="V22" s="184"/>
      <c r="W22" s="179"/>
      <c r="X22" s="430">
        <f t="shared" ref="X22:X85" ca="1" si="17">$AE$8+D22</f>
        <v>41820</v>
      </c>
      <c r="Y22" s="568" t="str">
        <f t="shared" ca="1" si="14"/>
        <v>Mon. July , 2014</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July</v>
      </c>
      <c r="V23" s="184"/>
      <c r="W23" s="179"/>
      <c r="X23" s="430">
        <f t="shared" ca="1" si="17"/>
        <v>41820</v>
      </c>
      <c r="Y23" s="568" t="str">
        <f t="shared" ca="1" si="14"/>
        <v>Mon. July , 2014</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July</v>
      </c>
      <c r="V24" s="184"/>
      <c r="W24" s="179"/>
      <c r="X24" s="430">
        <f t="shared" ca="1" si="17"/>
        <v>41820</v>
      </c>
      <c r="Y24" s="568" t="str">
        <f t="shared" ca="1" si="14"/>
        <v>Mon. July , 2014</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July</v>
      </c>
      <c r="V25" s="184"/>
      <c r="W25" s="179"/>
      <c r="X25" s="430">
        <f t="shared" ca="1" si="17"/>
        <v>41820</v>
      </c>
      <c r="Y25" s="568" t="str">
        <f t="shared" ca="1" si="14"/>
        <v>Mon. July , 2014</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July</v>
      </c>
      <c r="V26" s="184"/>
      <c r="W26" s="179"/>
      <c r="X26" s="430">
        <f t="shared" ca="1" si="17"/>
        <v>41820</v>
      </c>
      <c r="Y26" s="568" t="str">
        <f t="shared" ca="1" si="14"/>
        <v>Mon. July , 2014</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July</v>
      </c>
      <c r="V27" s="184"/>
      <c r="W27" s="179"/>
      <c r="X27" s="430">
        <f t="shared" ca="1" si="17"/>
        <v>41820</v>
      </c>
      <c r="Y27" s="568" t="str">
        <f t="shared" ca="1" si="14"/>
        <v>Mon. July , 2014</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July</v>
      </c>
      <c r="V28" s="184"/>
      <c r="W28" s="179"/>
      <c r="X28" s="430">
        <f t="shared" ca="1" si="17"/>
        <v>41820</v>
      </c>
      <c r="Y28" s="568" t="str">
        <f t="shared" ca="1" si="14"/>
        <v>Mon. July , 2014</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July</v>
      </c>
      <c r="V29" s="184"/>
      <c r="W29" s="179"/>
      <c r="X29" s="430">
        <f t="shared" ca="1" si="17"/>
        <v>41820</v>
      </c>
      <c r="Y29" s="568" t="str">
        <f t="shared" ca="1" si="14"/>
        <v>Mon. July , 2014</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July</v>
      </c>
      <c r="V30" s="184"/>
      <c r="W30" s="179"/>
      <c r="X30" s="430">
        <f t="shared" ca="1" si="17"/>
        <v>41820</v>
      </c>
      <c r="Y30" s="568" t="str">
        <f t="shared" ca="1" si="14"/>
        <v>Mon. July , 2014</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July</v>
      </c>
      <c r="V31" s="184"/>
      <c r="W31" s="179"/>
      <c r="X31" s="430">
        <f t="shared" ca="1" si="17"/>
        <v>41820</v>
      </c>
      <c r="Y31" s="568" t="str">
        <f t="shared" ca="1" si="14"/>
        <v>Mon. July , 2014</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July</v>
      </c>
      <c r="V32" s="184"/>
      <c r="W32" s="179"/>
      <c r="X32" s="430">
        <f t="shared" ca="1" si="17"/>
        <v>41820</v>
      </c>
      <c r="Y32" s="568" t="str">
        <f t="shared" ca="1" si="14"/>
        <v>Mon. July , 2014</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July</v>
      </c>
      <c r="V33" s="184"/>
      <c r="W33" s="179"/>
      <c r="X33" s="430">
        <f t="shared" ca="1" si="17"/>
        <v>41820</v>
      </c>
      <c r="Y33" s="568" t="str">
        <f t="shared" ca="1" si="14"/>
        <v>Mon. July , 2014</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July</v>
      </c>
      <c r="V34" s="184"/>
      <c r="W34" s="179"/>
      <c r="X34" s="430">
        <f t="shared" ca="1" si="17"/>
        <v>41820</v>
      </c>
      <c r="Y34" s="568" t="str">
        <f t="shared" ca="1" si="14"/>
        <v>Mon. July , 2014</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July</v>
      </c>
      <c r="V35" s="184"/>
      <c r="W35" s="179"/>
      <c r="X35" s="430">
        <f t="shared" ca="1" si="17"/>
        <v>41820</v>
      </c>
      <c r="Y35" s="568" t="str">
        <f t="shared" ca="1" si="14"/>
        <v>Mon. July , 2014</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July</v>
      </c>
      <c r="V36" s="184"/>
      <c r="W36" s="179"/>
      <c r="X36" s="430">
        <f t="shared" ca="1" si="17"/>
        <v>41820</v>
      </c>
      <c r="Y36" s="568" t="str">
        <f t="shared" ca="1" si="14"/>
        <v>Mon. July , 2014</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July</v>
      </c>
      <c r="V37" s="184"/>
      <c r="W37" s="179"/>
      <c r="X37" s="430">
        <f t="shared" ca="1" si="17"/>
        <v>41820</v>
      </c>
      <c r="Y37" s="568" t="str">
        <f t="shared" ca="1" si="14"/>
        <v>Mon. July , 2014</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July</v>
      </c>
      <c r="V38" s="184"/>
      <c r="W38" s="179"/>
      <c r="X38" s="430">
        <f t="shared" ca="1" si="17"/>
        <v>41820</v>
      </c>
      <c r="Y38" s="568" t="str">
        <f t="shared" ca="1" si="14"/>
        <v>Mon. July , 2014</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July</v>
      </c>
      <c r="V39" s="184"/>
      <c r="W39" s="179"/>
      <c r="X39" s="430">
        <f t="shared" ca="1" si="17"/>
        <v>41820</v>
      </c>
      <c r="Y39" s="568" t="str">
        <f t="shared" ca="1" si="14"/>
        <v>Mon. July , 2014</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July</v>
      </c>
      <c r="V40" s="184"/>
      <c r="W40" s="179"/>
      <c r="X40" s="430">
        <f t="shared" ca="1" si="17"/>
        <v>41820</v>
      </c>
      <c r="Y40" s="568" t="str">
        <f t="shared" ca="1" si="14"/>
        <v>Mon. July , 2014</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July</v>
      </c>
      <c r="V41" s="184"/>
      <c r="W41" s="179"/>
      <c r="X41" s="430">
        <f t="shared" ca="1" si="17"/>
        <v>41820</v>
      </c>
      <c r="Y41" s="568" t="str">
        <f t="shared" ca="1" si="14"/>
        <v>Mon. July , 2014</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July</v>
      </c>
      <c r="V42" s="184"/>
      <c r="W42" s="179"/>
      <c r="X42" s="430">
        <f t="shared" ca="1" si="17"/>
        <v>41820</v>
      </c>
      <c r="Y42" s="568" t="str">
        <f t="shared" ca="1" si="14"/>
        <v>Mon. July , 2014</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July</v>
      </c>
      <c r="V43" s="184"/>
      <c r="W43" s="179"/>
      <c r="X43" s="430">
        <f t="shared" ca="1" si="17"/>
        <v>41820</v>
      </c>
      <c r="Y43" s="568" t="str">
        <f t="shared" ca="1" si="14"/>
        <v>Mon. July , 2014</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July</v>
      </c>
      <c r="V44" s="184"/>
      <c r="W44" s="179"/>
      <c r="X44" s="430">
        <f t="shared" ca="1" si="17"/>
        <v>41820</v>
      </c>
      <c r="Y44" s="568" t="str">
        <f t="shared" ca="1" si="14"/>
        <v>Mon. July , 2014</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July</v>
      </c>
      <c r="V45" s="184"/>
      <c r="W45" s="179"/>
      <c r="X45" s="430">
        <f t="shared" ca="1" si="17"/>
        <v>41820</v>
      </c>
      <c r="Y45" s="568" t="str">
        <f t="shared" ca="1" si="14"/>
        <v>Mon. July , 2014</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July</v>
      </c>
      <c r="V46" s="184"/>
      <c r="W46" s="179"/>
      <c r="X46" s="430">
        <f t="shared" ca="1" si="17"/>
        <v>41820</v>
      </c>
      <c r="Y46" s="568" t="str">
        <f t="shared" ca="1" si="14"/>
        <v>Mon. July , 2014</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July</v>
      </c>
      <c r="V47" s="184"/>
      <c r="W47" s="179"/>
      <c r="X47" s="430">
        <f t="shared" ca="1" si="17"/>
        <v>41820</v>
      </c>
      <c r="Y47" s="568" t="str">
        <f t="shared" ca="1" si="14"/>
        <v>Mon. July , 2014</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July</v>
      </c>
      <c r="V48" s="184"/>
      <c r="W48" s="179"/>
      <c r="X48" s="430">
        <f t="shared" ca="1" si="17"/>
        <v>41820</v>
      </c>
      <c r="Y48" s="568" t="str">
        <f t="shared" ca="1" si="14"/>
        <v>Mon. July , 2014</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July</v>
      </c>
      <c r="V49" s="184"/>
      <c r="W49" s="179"/>
      <c r="X49" s="430">
        <f t="shared" ca="1" si="17"/>
        <v>41820</v>
      </c>
      <c r="Y49" s="568" t="str">
        <f t="shared" ca="1" si="14"/>
        <v>Mon. July , 2014</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July</v>
      </c>
      <c r="V50" s="184"/>
      <c r="W50" s="179"/>
      <c r="X50" s="430">
        <f t="shared" ca="1" si="17"/>
        <v>41820</v>
      </c>
      <c r="Y50" s="568" t="str">
        <f t="shared" ca="1" si="14"/>
        <v>Mon. July , 2014</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July</v>
      </c>
      <c r="V51" s="184"/>
      <c r="W51" s="179"/>
      <c r="X51" s="430">
        <f t="shared" ca="1" si="17"/>
        <v>41820</v>
      </c>
      <c r="Y51" s="568" t="str">
        <f t="shared" ca="1" si="14"/>
        <v>Mon. July , 2014</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July</v>
      </c>
      <c r="V52" s="184"/>
      <c r="W52" s="179"/>
      <c r="X52" s="430">
        <f t="shared" ca="1" si="17"/>
        <v>41820</v>
      </c>
      <c r="Y52" s="568" t="str">
        <f t="shared" ca="1" si="14"/>
        <v>Mon. July , 2014</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July</v>
      </c>
      <c r="V53" s="184"/>
      <c r="W53" s="179"/>
      <c r="X53" s="430">
        <f t="shared" ca="1" si="17"/>
        <v>41820</v>
      </c>
      <c r="Y53" s="568" t="str">
        <f t="shared" ca="1" si="14"/>
        <v>Mon. July , 2014</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July</v>
      </c>
      <c r="V54" s="184"/>
      <c r="W54" s="179"/>
      <c r="X54" s="430">
        <f t="shared" ca="1" si="17"/>
        <v>41820</v>
      </c>
      <c r="Y54" s="568" t="str">
        <f t="shared" ca="1" si="14"/>
        <v>Mon. July , 2014</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July</v>
      </c>
      <c r="V55" s="184"/>
      <c r="W55" s="179"/>
      <c r="X55" s="430">
        <f t="shared" ca="1" si="17"/>
        <v>41820</v>
      </c>
      <c r="Y55" s="568" t="str">
        <f t="shared" ca="1" si="14"/>
        <v>Mon. July , 2014</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July</v>
      </c>
      <c r="V56" s="184"/>
      <c r="W56" s="179"/>
      <c r="X56" s="430">
        <f t="shared" ca="1" si="17"/>
        <v>41820</v>
      </c>
      <c r="Y56" s="568" t="str">
        <f t="shared" ca="1" si="14"/>
        <v>Mon. July , 2014</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July</v>
      </c>
      <c r="V57" s="184"/>
      <c r="W57" s="179"/>
      <c r="X57" s="430">
        <f t="shared" ca="1" si="17"/>
        <v>41820</v>
      </c>
      <c r="Y57" s="568" t="str">
        <f t="shared" ca="1" si="14"/>
        <v>Mon. July , 2014</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July</v>
      </c>
      <c r="V58" s="184"/>
      <c r="W58" s="179"/>
      <c r="X58" s="430">
        <f t="shared" ca="1" si="17"/>
        <v>41820</v>
      </c>
      <c r="Y58" s="568" t="str">
        <f t="shared" ca="1" si="14"/>
        <v>Mon. July , 2014</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July</v>
      </c>
      <c r="V59" s="184"/>
      <c r="W59" s="179"/>
      <c r="X59" s="430">
        <f t="shared" ca="1" si="17"/>
        <v>41820</v>
      </c>
      <c r="Y59" s="568" t="str">
        <f t="shared" ca="1" si="14"/>
        <v>Mon. July , 2014</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July</v>
      </c>
      <c r="V60" s="184"/>
      <c r="W60" s="179"/>
      <c r="X60" s="430">
        <f t="shared" ca="1" si="17"/>
        <v>41820</v>
      </c>
      <c r="Y60" s="568" t="str">
        <f t="shared" ca="1" si="14"/>
        <v>Mon. July , 2014</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July</v>
      </c>
      <c r="V61" s="184"/>
      <c r="W61" s="179"/>
      <c r="X61" s="430">
        <f t="shared" ca="1" si="17"/>
        <v>41820</v>
      </c>
      <c r="Y61" s="568" t="str">
        <f t="shared" ca="1" si="14"/>
        <v>Mon. July , 2014</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July</v>
      </c>
      <c r="V62" s="184"/>
      <c r="W62" s="179"/>
      <c r="X62" s="430">
        <f t="shared" ca="1" si="17"/>
        <v>41820</v>
      </c>
      <c r="Y62" s="568" t="str">
        <f t="shared" ca="1" si="14"/>
        <v>Mon. July , 2014</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July</v>
      </c>
      <c r="V63" s="184"/>
      <c r="W63" s="179"/>
      <c r="X63" s="430">
        <f t="shared" ca="1" si="17"/>
        <v>41820</v>
      </c>
      <c r="Y63" s="568" t="str">
        <f t="shared" ca="1" si="14"/>
        <v>Mon. July , 2014</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July</v>
      </c>
      <c r="V64" s="184"/>
      <c r="W64" s="179"/>
      <c r="X64" s="430">
        <f t="shared" ca="1" si="17"/>
        <v>41820</v>
      </c>
      <c r="Y64" s="568" t="str">
        <f t="shared" ca="1" si="14"/>
        <v>Mon. July , 2014</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July</v>
      </c>
      <c r="V65" s="184"/>
      <c r="W65" s="179"/>
      <c r="X65" s="430">
        <f t="shared" ca="1" si="17"/>
        <v>41820</v>
      </c>
      <c r="Y65" s="568" t="str">
        <f t="shared" ca="1" si="14"/>
        <v>Mon. July , 2014</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July</v>
      </c>
      <c r="V66" s="184"/>
      <c r="W66" s="179"/>
      <c r="X66" s="430">
        <f t="shared" ca="1" si="17"/>
        <v>41820</v>
      </c>
      <c r="Y66" s="568" t="str">
        <f t="shared" ca="1" si="14"/>
        <v>Mon. July , 2014</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July</v>
      </c>
      <c r="V67" s="184"/>
      <c r="W67" s="179"/>
      <c r="X67" s="430">
        <f t="shared" ca="1" si="17"/>
        <v>41820</v>
      </c>
      <c r="Y67" s="568" t="str">
        <f t="shared" ca="1" si="14"/>
        <v>Mon. July , 2014</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July</v>
      </c>
      <c r="V68" s="184"/>
      <c r="W68" s="179"/>
      <c r="X68" s="430">
        <f t="shared" ca="1" si="17"/>
        <v>41820</v>
      </c>
      <c r="Y68" s="568" t="str">
        <f t="shared" ca="1" si="14"/>
        <v>Mon. July , 2014</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July</v>
      </c>
      <c r="V69" s="184"/>
      <c r="W69" s="179"/>
      <c r="X69" s="430">
        <f t="shared" ca="1" si="17"/>
        <v>41820</v>
      </c>
      <c r="Y69" s="568" t="str">
        <f t="shared" ca="1" si="14"/>
        <v>Mon. July , 2014</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July</v>
      </c>
      <c r="V70" s="184"/>
      <c r="W70" s="179"/>
      <c r="X70" s="430">
        <f t="shared" ca="1" si="17"/>
        <v>41820</v>
      </c>
      <c r="Y70" s="568" t="str">
        <f t="shared" ca="1" si="14"/>
        <v>Mon. July , 2014</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July</v>
      </c>
      <c r="V71" s="184"/>
      <c r="W71" s="179"/>
      <c r="X71" s="430">
        <f t="shared" ca="1" si="17"/>
        <v>41820</v>
      </c>
      <c r="Y71" s="568" t="str">
        <f t="shared" ca="1" si="14"/>
        <v>Mon. July , 2014</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July</v>
      </c>
      <c r="V72" s="184"/>
      <c r="W72" s="179"/>
      <c r="X72" s="430">
        <f t="shared" ca="1" si="17"/>
        <v>41820</v>
      </c>
      <c r="Y72" s="568" t="str">
        <f t="shared" ca="1" si="14"/>
        <v>Mon. July , 2014</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July</v>
      </c>
      <c r="V73" s="184"/>
      <c r="W73" s="179"/>
      <c r="X73" s="430">
        <f t="shared" ca="1" si="17"/>
        <v>41820</v>
      </c>
      <c r="Y73" s="568" t="str">
        <f t="shared" ca="1" si="14"/>
        <v>Mon. July , 2014</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July</v>
      </c>
      <c r="V74" s="184"/>
      <c r="W74" s="179"/>
      <c r="X74" s="430">
        <f t="shared" ca="1" si="17"/>
        <v>41820</v>
      </c>
      <c r="Y74" s="568" t="str">
        <f t="shared" ca="1" si="14"/>
        <v>Mon. July , 2014</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July</v>
      </c>
      <c r="V75" s="184"/>
      <c r="W75" s="179"/>
      <c r="X75" s="430">
        <f t="shared" ca="1" si="17"/>
        <v>41820</v>
      </c>
      <c r="Y75" s="568" t="str">
        <f t="shared" ca="1" si="14"/>
        <v>Mon. July , 2014</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July</v>
      </c>
      <c r="V76" s="184"/>
      <c r="W76" s="179"/>
      <c r="X76" s="430">
        <f t="shared" ca="1" si="17"/>
        <v>41820</v>
      </c>
      <c r="Y76" s="568" t="str">
        <f t="shared" ca="1" si="14"/>
        <v>Mon. July , 2014</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July</v>
      </c>
      <c r="V77" s="184"/>
      <c r="W77" s="179"/>
      <c r="X77" s="430">
        <f t="shared" ca="1" si="17"/>
        <v>41820</v>
      </c>
      <c r="Y77" s="568" t="str">
        <f t="shared" ca="1" si="14"/>
        <v>Mon. July , 2014</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July</v>
      </c>
      <c r="V78" s="184"/>
      <c r="W78" s="179"/>
      <c r="X78" s="430">
        <f t="shared" ca="1" si="17"/>
        <v>41820</v>
      </c>
      <c r="Y78" s="568" t="str">
        <f t="shared" ca="1" si="14"/>
        <v>Mon. July , 2014</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July</v>
      </c>
      <c r="V79" s="184"/>
      <c r="W79" s="179"/>
      <c r="X79" s="430">
        <f t="shared" ca="1" si="17"/>
        <v>41820</v>
      </c>
      <c r="Y79" s="568" t="str">
        <f t="shared" ca="1" si="14"/>
        <v>Mon. July , 2014</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July</v>
      </c>
      <c r="V80" s="184"/>
      <c r="W80" s="179"/>
      <c r="X80" s="430">
        <f t="shared" ca="1" si="17"/>
        <v>41820</v>
      </c>
      <c r="Y80" s="568" t="str">
        <f t="shared" ca="1" si="14"/>
        <v>Mon. July , 2014</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July</v>
      </c>
      <c r="V81" s="184"/>
      <c r="W81" s="179"/>
      <c r="X81" s="430">
        <f t="shared" ca="1" si="17"/>
        <v>41820</v>
      </c>
      <c r="Y81" s="568" t="str">
        <f t="shared" ca="1" si="14"/>
        <v>Mon. July , 2014</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July</v>
      </c>
      <c r="V82" s="184"/>
      <c r="W82" s="179"/>
      <c r="X82" s="430">
        <f t="shared" ca="1" si="17"/>
        <v>41820</v>
      </c>
      <c r="Y82" s="568" t="str">
        <f t="shared" ca="1" si="14"/>
        <v>Mon. July , 2014</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July</v>
      </c>
      <c r="V83" s="184"/>
      <c r="W83" s="179"/>
      <c r="X83" s="430">
        <f t="shared" ca="1" si="17"/>
        <v>41820</v>
      </c>
      <c r="Y83" s="568" t="str">
        <f t="shared" ca="1" si="14"/>
        <v>Mon. July , 2014</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July</v>
      </c>
      <c r="V84" s="184"/>
      <c r="W84" s="179"/>
      <c r="X84" s="430">
        <f t="shared" ca="1" si="17"/>
        <v>41820</v>
      </c>
      <c r="Y84" s="568" t="str">
        <f t="shared" ca="1" si="14"/>
        <v>Mon. July , 2014</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July</v>
      </c>
      <c r="V85" s="184"/>
      <c r="W85" s="179"/>
      <c r="X85" s="430">
        <f t="shared" ca="1" si="17"/>
        <v>41820</v>
      </c>
      <c r="Y85" s="568" t="str">
        <f t="shared" ref="Y85:Y148" ca="1" si="33">IF(Y79="f",T85&amp;". "&amp;" "&amp;R85&amp;" "&amp;U85&amp;" "&amp;$AE$7,T85&amp;". "&amp;U85&amp;" "&amp;R85&amp;", "&amp;$AE$7)</f>
        <v>Mon. July , 2014</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July</v>
      </c>
      <c r="V86" s="184"/>
      <c r="W86" s="179"/>
      <c r="X86" s="430">
        <f t="shared" ref="X86:X149" ca="1" si="36">$AE$8+D86</f>
        <v>41820</v>
      </c>
      <c r="Y86" s="568" t="str">
        <f t="shared" ca="1" si="33"/>
        <v>Mon. July , 2014</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July</v>
      </c>
      <c r="V87" s="184"/>
      <c r="W87" s="179"/>
      <c r="X87" s="430">
        <f t="shared" ca="1" si="36"/>
        <v>41820</v>
      </c>
      <c r="Y87" s="568" t="str">
        <f t="shared" ca="1" si="33"/>
        <v>Mon. July , 2014</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July</v>
      </c>
      <c r="V88" s="184"/>
      <c r="W88" s="179"/>
      <c r="X88" s="430">
        <f t="shared" ca="1" si="36"/>
        <v>41820</v>
      </c>
      <c r="Y88" s="568" t="str">
        <f t="shared" ca="1" si="33"/>
        <v>Mon. July , 2014</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July</v>
      </c>
      <c r="V89" s="184"/>
      <c r="W89" s="179"/>
      <c r="X89" s="430">
        <f t="shared" ca="1" si="36"/>
        <v>41820</v>
      </c>
      <c r="Y89" s="568" t="str">
        <f t="shared" ca="1" si="33"/>
        <v>Mon. July , 2014</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July</v>
      </c>
      <c r="V90" s="184"/>
      <c r="W90" s="179"/>
      <c r="X90" s="430">
        <f t="shared" ca="1" si="36"/>
        <v>41820</v>
      </c>
      <c r="Y90" s="568" t="str">
        <f t="shared" ca="1" si="33"/>
        <v>Mon. July , 2014</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July</v>
      </c>
      <c r="V91" s="184"/>
      <c r="W91" s="179"/>
      <c r="X91" s="430">
        <f t="shared" ca="1" si="36"/>
        <v>41820</v>
      </c>
      <c r="Y91" s="568" t="str">
        <f t="shared" ca="1" si="33"/>
        <v>Mon. July , 2014</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July</v>
      </c>
      <c r="V92" s="184"/>
      <c r="W92" s="179"/>
      <c r="X92" s="430">
        <f t="shared" ca="1" si="36"/>
        <v>41820</v>
      </c>
      <c r="Y92" s="568" t="str">
        <f t="shared" ca="1" si="33"/>
        <v>Mon. July , 2014</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July</v>
      </c>
      <c r="V93" s="184"/>
      <c r="W93" s="179"/>
      <c r="X93" s="430">
        <f t="shared" ca="1" si="36"/>
        <v>41820</v>
      </c>
      <c r="Y93" s="568" t="str">
        <f t="shared" ca="1" si="33"/>
        <v>Mon. July , 2014</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July</v>
      </c>
      <c r="V94" s="184"/>
      <c r="W94" s="179"/>
      <c r="X94" s="430">
        <f t="shared" ca="1" si="36"/>
        <v>41820</v>
      </c>
      <c r="Y94" s="568" t="str">
        <f t="shared" ca="1" si="33"/>
        <v>Mon. July , 2014</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July</v>
      </c>
      <c r="V95" s="184"/>
      <c r="W95" s="179"/>
      <c r="X95" s="430">
        <f t="shared" ca="1" si="36"/>
        <v>41820</v>
      </c>
      <c r="Y95" s="568" t="str">
        <f t="shared" ca="1" si="33"/>
        <v>Mon. July , 2014</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July</v>
      </c>
      <c r="V96" s="184"/>
      <c r="W96" s="179"/>
      <c r="X96" s="430">
        <f t="shared" ca="1" si="36"/>
        <v>41820</v>
      </c>
      <c r="Y96" s="568" t="str">
        <f t="shared" ca="1" si="33"/>
        <v>Mon. July , 2014</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July</v>
      </c>
      <c r="V97" s="184"/>
      <c r="W97" s="179"/>
      <c r="X97" s="430">
        <f t="shared" ca="1" si="36"/>
        <v>41820</v>
      </c>
      <c r="Y97" s="568" t="str">
        <f t="shared" ca="1" si="33"/>
        <v>Mon. July , 2014</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July</v>
      </c>
      <c r="V98" s="184"/>
      <c r="W98" s="179"/>
      <c r="X98" s="430">
        <f t="shared" ca="1" si="36"/>
        <v>41820</v>
      </c>
      <c r="Y98" s="568" t="str">
        <f t="shared" ca="1" si="33"/>
        <v>Mon. July , 2014</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July</v>
      </c>
      <c r="V99" s="184"/>
      <c r="W99" s="179"/>
      <c r="X99" s="430">
        <f t="shared" ca="1" si="36"/>
        <v>41820</v>
      </c>
      <c r="Y99" s="568" t="str">
        <f t="shared" ca="1" si="33"/>
        <v>Mon. July , 2014</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July</v>
      </c>
      <c r="V100" s="184"/>
      <c r="W100" s="179"/>
      <c r="X100" s="430">
        <f t="shared" ca="1" si="36"/>
        <v>41820</v>
      </c>
      <c r="Y100" s="568" t="str">
        <f t="shared" ca="1" si="33"/>
        <v>Mon. July , 2014</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July</v>
      </c>
      <c r="V101" s="184"/>
      <c r="W101" s="179"/>
      <c r="X101" s="430">
        <f t="shared" ca="1" si="36"/>
        <v>41820</v>
      </c>
      <c r="Y101" s="568" t="str">
        <f t="shared" ca="1" si="33"/>
        <v>Mon. July , 2014</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July</v>
      </c>
      <c r="V102" s="184"/>
      <c r="W102" s="179"/>
      <c r="X102" s="430">
        <f t="shared" ca="1" si="36"/>
        <v>41820</v>
      </c>
      <c r="Y102" s="568" t="str">
        <f t="shared" ca="1" si="33"/>
        <v>Mon. July , 2014</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July</v>
      </c>
      <c r="V103" s="184"/>
      <c r="W103" s="179"/>
      <c r="X103" s="430">
        <f t="shared" ca="1" si="36"/>
        <v>41820</v>
      </c>
      <c r="Y103" s="568" t="str">
        <f t="shared" ca="1" si="33"/>
        <v>Mon. July , 2014</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July</v>
      </c>
      <c r="V104" s="184"/>
      <c r="W104" s="179"/>
      <c r="X104" s="430">
        <f t="shared" ca="1" si="36"/>
        <v>41820</v>
      </c>
      <c r="Y104" s="568" t="str">
        <f t="shared" ca="1" si="33"/>
        <v>Mon. July , 2014</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July</v>
      </c>
      <c r="V105" s="184"/>
      <c r="W105" s="179"/>
      <c r="X105" s="430">
        <f t="shared" ca="1" si="36"/>
        <v>41820</v>
      </c>
      <c r="Y105" s="568" t="str">
        <f t="shared" ca="1" si="33"/>
        <v>Mon. July , 2014</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July</v>
      </c>
      <c r="V106" s="184"/>
      <c r="W106" s="179"/>
      <c r="X106" s="430">
        <f t="shared" ca="1" si="36"/>
        <v>41820</v>
      </c>
      <c r="Y106" s="568" t="str">
        <f t="shared" ca="1" si="33"/>
        <v>Mon. July , 2014</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July</v>
      </c>
      <c r="V107" s="184"/>
      <c r="W107" s="179"/>
      <c r="X107" s="430">
        <f t="shared" ca="1" si="36"/>
        <v>41820</v>
      </c>
      <c r="Y107" s="568" t="str">
        <f t="shared" ca="1" si="33"/>
        <v>Mon. July , 2014</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July</v>
      </c>
      <c r="V108" s="184"/>
      <c r="W108" s="179"/>
      <c r="X108" s="430">
        <f t="shared" ca="1" si="36"/>
        <v>41820</v>
      </c>
      <c r="Y108" s="568" t="str">
        <f t="shared" ca="1" si="33"/>
        <v>Mon. July , 2014</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July</v>
      </c>
      <c r="V109" s="184"/>
      <c r="W109" s="179"/>
      <c r="X109" s="430">
        <f t="shared" ca="1" si="36"/>
        <v>41820</v>
      </c>
      <c r="Y109" s="568" t="str">
        <f t="shared" ca="1" si="33"/>
        <v>Mon. July , 2014</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July</v>
      </c>
      <c r="V110" s="184"/>
      <c r="W110" s="179"/>
      <c r="X110" s="430">
        <f t="shared" ca="1" si="36"/>
        <v>41820</v>
      </c>
      <c r="Y110" s="568" t="str">
        <f t="shared" ca="1" si="33"/>
        <v>Mon. July , 2014</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July</v>
      </c>
      <c r="V111" s="184"/>
      <c r="W111" s="179"/>
      <c r="X111" s="430">
        <f t="shared" ca="1" si="36"/>
        <v>41820</v>
      </c>
      <c r="Y111" s="568" t="str">
        <f t="shared" ca="1" si="33"/>
        <v>Mon. July , 2014</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July</v>
      </c>
      <c r="V112" s="184"/>
      <c r="W112" s="179"/>
      <c r="X112" s="430">
        <f t="shared" ca="1" si="36"/>
        <v>41820</v>
      </c>
      <c r="Y112" s="568" t="str">
        <f t="shared" ca="1" si="33"/>
        <v>Mon. July , 2014</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July</v>
      </c>
      <c r="V113" s="184"/>
      <c r="W113" s="179"/>
      <c r="X113" s="430">
        <f t="shared" ca="1" si="36"/>
        <v>41820</v>
      </c>
      <c r="Y113" s="568" t="str">
        <f t="shared" ca="1" si="33"/>
        <v>Mon. July , 2014</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July</v>
      </c>
      <c r="V114" s="184"/>
      <c r="W114" s="179"/>
      <c r="X114" s="430">
        <f t="shared" ca="1" si="36"/>
        <v>41820</v>
      </c>
      <c r="Y114" s="568" t="str">
        <f t="shared" ca="1" si="33"/>
        <v>Mon. July , 2014</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July</v>
      </c>
      <c r="V115" s="184"/>
      <c r="W115" s="179"/>
      <c r="X115" s="430">
        <f t="shared" ca="1" si="36"/>
        <v>41820</v>
      </c>
      <c r="Y115" s="568" t="str">
        <f t="shared" ca="1" si="33"/>
        <v>Mon. July , 2014</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July</v>
      </c>
      <c r="V116" s="184"/>
      <c r="W116" s="179"/>
      <c r="X116" s="430">
        <f t="shared" ca="1" si="36"/>
        <v>41820</v>
      </c>
      <c r="Y116" s="568" t="str">
        <f t="shared" ca="1" si="33"/>
        <v>Mon. July , 2014</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July</v>
      </c>
      <c r="V117" s="184"/>
      <c r="W117" s="179"/>
      <c r="X117" s="430">
        <f t="shared" ca="1" si="36"/>
        <v>41820</v>
      </c>
      <c r="Y117" s="568" t="str">
        <f t="shared" ca="1" si="33"/>
        <v>Mon. July , 2014</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July</v>
      </c>
      <c r="V118" s="184"/>
      <c r="W118" s="179"/>
      <c r="X118" s="430">
        <f t="shared" ca="1" si="36"/>
        <v>41820</v>
      </c>
      <c r="Y118" s="568" t="str">
        <f t="shared" ca="1" si="33"/>
        <v>Mon. July , 2014</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July</v>
      </c>
      <c r="V119" s="184"/>
      <c r="W119" s="179"/>
      <c r="X119" s="430">
        <f t="shared" ca="1" si="36"/>
        <v>41820</v>
      </c>
      <c r="Y119" s="568" t="str">
        <f t="shared" ca="1" si="33"/>
        <v>Mon. July , 2014</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July</v>
      </c>
      <c r="V120" s="184"/>
      <c r="W120" s="179"/>
      <c r="X120" s="430">
        <f t="shared" ca="1" si="36"/>
        <v>41820</v>
      </c>
      <c r="Y120" s="568" t="str">
        <f t="shared" ca="1" si="33"/>
        <v>Mon. July , 2014</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July</v>
      </c>
      <c r="V121" s="184"/>
      <c r="W121" s="179"/>
      <c r="X121" s="430">
        <f t="shared" ca="1" si="36"/>
        <v>41820</v>
      </c>
      <c r="Y121" s="568" t="str">
        <f t="shared" ca="1" si="33"/>
        <v>Mon. July , 2014</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July</v>
      </c>
      <c r="V122" s="184"/>
      <c r="W122" s="179"/>
      <c r="X122" s="430">
        <f t="shared" ca="1" si="36"/>
        <v>41820</v>
      </c>
      <c r="Y122" s="568" t="str">
        <f t="shared" ca="1" si="33"/>
        <v>Mon. July , 2014</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July</v>
      </c>
      <c r="V123" s="184"/>
      <c r="W123" s="179"/>
      <c r="X123" s="430">
        <f t="shared" ca="1" si="36"/>
        <v>41820</v>
      </c>
      <c r="Y123" s="568" t="str">
        <f t="shared" ca="1" si="33"/>
        <v>Mon. July , 2014</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July</v>
      </c>
      <c r="V124" s="184"/>
      <c r="W124" s="179"/>
      <c r="X124" s="430">
        <f t="shared" ca="1" si="36"/>
        <v>41820</v>
      </c>
      <c r="Y124" s="568" t="str">
        <f t="shared" ca="1" si="33"/>
        <v>Mon. July , 2014</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July</v>
      </c>
      <c r="V125" s="184"/>
      <c r="W125" s="179"/>
      <c r="X125" s="430">
        <f t="shared" ca="1" si="36"/>
        <v>41820</v>
      </c>
      <c r="Y125" s="568" t="str">
        <f t="shared" ca="1" si="33"/>
        <v>Mon. July , 2014</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July</v>
      </c>
      <c r="V126" s="184"/>
      <c r="W126" s="179"/>
      <c r="X126" s="430">
        <f t="shared" ca="1" si="36"/>
        <v>41820</v>
      </c>
      <c r="Y126" s="568" t="str">
        <f t="shared" ca="1" si="33"/>
        <v>Mon. July , 2014</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July</v>
      </c>
      <c r="V127" s="184"/>
      <c r="W127" s="179"/>
      <c r="X127" s="430">
        <f t="shared" ca="1" si="36"/>
        <v>41820</v>
      </c>
      <c r="Y127" s="568" t="str">
        <f t="shared" ca="1" si="33"/>
        <v>Mon. July , 2014</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July</v>
      </c>
      <c r="V128" s="184"/>
      <c r="W128" s="179"/>
      <c r="X128" s="430">
        <f t="shared" ca="1" si="36"/>
        <v>41820</v>
      </c>
      <c r="Y128" s="568" t="str">
        <f t="shared" ca="1" si="33"/>
        <v>Mon. July , 2014</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July</v>
      </c>
      <c r="V129" s="184"/>
      <c r="W129" s="179"/>
      <c r="X129" s="430">
        <f t="shared" ca="1" si="36"/>
        <v>41820</v>
      </c>
      <c r="Y129" s="568" t="str">
        <f t="shared" ca="1" si="33"/>
        <v>Mon. July , 2014</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July</v>
      </c>
      <c r="V130" s="184"/>
      <c r="W130" s="179"/>
      <c r="X130" s="430">
        <f t="shared" ca="1" si="36"/>
        <v>41820</v>
      </c>
      <c r="Y130" s="568" t="str">
        <f t="shared" ca="1" si="33"/>
        <v>Mon. July , 2014</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July</v>
      </c>
      <c r="V131" s="184"/>
      <c r="W131" s="179"/>
      <c r="X131" s="430">
        <f t="shared" ca="1" si="36"/>
        <v>41820</v>
      </c>
      <c r="Y131" s="568" t="str">
        <f t="shared" ca="1" si="33"/>
        <v>Mon. July , 2014</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July</v>
      </c>
      <c r="V132" s="184"/>
      <c r="W132" s="179"/>
      <c r="X132" s="430">
        <f t="shared" ca="1" si="36"/>
        <v>41820</v>
      </c>
      <c r="Y132" s="568" t="str">
        <f t="shared" ca="1" si="33"/>
        <v>Mon. July , 2014</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July</v>
      </c>
      <c r="V133" s="184"/>
      <c r="W133" s="179"/>
      <c r="X133" s="430">
        <f t="shared" ca="1" si="36"/>
        <v>41820</v>
      </c>
      <c r="Y133" s="568" t="str">
        <f t="shared" ca="1" si="33"/>
        <v>Mon. July , 2014</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July</v>
      </c>
      <c r="V134" s="184"/>
      <c r="W134" s="179"/>
      <c r="X134" s="430">
        <f t="shared" ca="1" si="36"/>
        <v>41820</v>
      </c>
      <c r="Y134" s="568" t="str">
        <f t="shared" ca="1" si="33"/>
        <v>Mon. July , 2014</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July</v>
      </c>
      <c r="V135" s="184"/>
      <c r="W135" s="179"/>
      <c r="X135" s="430">
        <f t="shared" ca="1" si="36"/>
        <v>41820</v>
      </c>
      <c r="Y135" s="568" t="str">
        <f t="shared" ca="1" si="33"/>
        <v>Mon. July , 2014</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July</v>
      </c>
      <c r="V136" s="184"/>
      <c r="W136" s="179"/>
      <c r="X136" s="430">
        <f t="shared" ca="1" si="36"/>
        <v>41820</v>
      </c>
      <c r="Y136" s="568" t="str">
        <f t="shared" ca="1" si="33"/>
        <v>Mon. July , 2014</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July</v>
      </c>
      <c r="V137" s="184"/>
      <c r="W137" s="179"/>
      <c r="X137" s="430">
        <f t="shared" ca="1" si="36"/>
        <v>41820</v>
      </c>
      <c r="Y137" s="568" t="str">
        <f t="shared" ca="1" si="33"/>
        <v>Mon. July , 2014</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July</v>
      </c>
      <c r="V138" s="184"/>
      <c r="W138" s="179"/>
      <c r="X138" s="430">
        <f t="shared" ca="1" si="36"/>
        <v>41820</v>
      </c>
      <c r="Y138" s="568" t="str">
        <f t="shared" ca="1" si="33"/>
        <v>Mon. July , 2014</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July</v>
      </c>
      <c r="V139" s="184"/>
      <c r="W139" s="179"/>
      <c r="X139" s="430">
        <f t="shared" ca="1" si="36"/>
        <v>41820</v>
      </c>
      <c r="Y139" s="568" t="str">
        <f t="shared" ca="1" si="33"/>
        <v>Mon. July , 2014</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July</v>
      </c>
      <c r="V140" s="184"/>
      <c r="W140" s="179"/>
      <c r="X140" s="430">
        <f t="shared" ca="1" si="36"/>
        <v>41820</v>
      </c>
      <c r="Y140" s="568" t="str">
        <f t="shared" ca="1" si="33"/>
        <v>Mon. July , 2014</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July</v>
      </c>
      <c r="V141" s="184"/>
      <c r="W141" s="179"/>
      <c r="X141" s="430">
        <f t="shared" ca="1" si="36"/>
        <v>41820</v>
      </c>
      <c r="Y141" s="568" t="str">
        <f t="shared" ca="1" si="33"/>
        <v>Mon. July , 2014</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July</v>
      </c>
      <c r="V142" s="184"/>
      <c r="W142" s="179"/>
      <c r="X142" s="430">
        <f t="shared" ca="1" si="36"/>
        <v>41820</v>
      </c>
      <c r="Y142" s="568" t="str">
        <f t="shared" ca="1" si="33"/>
        <v>Mon. July , 2014</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July</v>
      </c>
      <c r="V143" s="184"/>
      <c r="W143" s="179"/>
      <c r="X143" s="430">
        <f t="shared" ca="1" si="36"/>
        <v>41820</v>
      </c>
      <c r="Y143" s="568" t="str">
        <f t="shared" ca="1" si="33"/>
        <v>Mon. July , 2014</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July</v>
      </c>
      <c r="V144" s="184"/>
      <c r="W144" s="179"/>
      <c r="X144" s="430">
        <f t="shared" ca="1" si="36"/>
        <v>41820</v>
      </c>
      <c r="Y144" s="568" t="str">
        <f t="shared" ca="1" si="33"/>
        <v>Mon. July , 2014</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July</v>
      </c>
      <c r="V145" s="184"/>
      <c r="W145" s="179"/>
      <c r="X145" s="430">
        <f t="shared" ca="1" si="36"/>
        <v>41820</v>
      </c>
      <c r="Y145" s="568" t="str">
        <f t="shared" ca="1" si="33"/>
        <v>Mon. July , 2014</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July</v>
      </c>
      <c r="V146" s="184"/>
      <c r="W146" s="179"/>
      <c r="X146" s="430">
        <f t="shared" ca="1" si="36"/>
        <v>41820</v>
      </c>
      <c r="Y146" s="568" t="str">
        <f t="shared" ca="1" si="33"/>
        <v>Mon. July , 2014</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July</v>
      </c>
      <c r="V147" s="184"/>
      <c r="W147" s="179"/>
      <c r="X147" s="430">
        <f t="shared" ca="1" si="36"/>
        <v>41820</v>
      </c>
      <c r="Y147" s="568" t="str">
        <f t="shared" ca="1" si="33"/>
        <v>Mon. July , 2014</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July</v>
      </c>
      <c r="V148" s="184"/>
      <c r="W148" s="179"/>
      <c r="X148" s="430">
        <f t="shared" ca="1" si="36"/>
        <v>41820</v>
      </c>
      <c r="Y148" s="568" t="str">
        <f t="shared" ca="1" si="33"/>
        <v>Mon. July , 2014</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July</v>
      </c>
      <c r="V149" s="184"/>
      <c r="W149" s="179"/>
      <c r="X149" s="430">
        <f t="shared" ca="1" si="36"/>
        <v>41820</v>
      </c>
      <c r="Y149" s="568" t="str">
        <f t="shared" ref="Y149:Y194" ca="1" si="52">IF(Y143="f",T149&amp;". "&amp;" "&amp;R149&amp;" "&amp;U149&amp;" "&amp;$AE$7,T149&amp;". "&amp;U149&amp;" "&amp;R149&amp;", "&amp;$AE$7)</f>
        <v>Mon. July , 2014</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July</v>
      </c>
      <c r="V150" s="184"/>
      <c r="W150" s="179"/>
      <c r="X150" s="430">
        <f t="shared" ref="X150:X194" ca="1" si="55">$AE$8+D150</f>
        <v>41820</v>
      </c>
      <c r="Y150" s="568" t="str">
        <f t="shared" ca="1" si="52"/>
        <v>Mon. July , 2014</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July</v>
      </c>
      <c r="V151" s="184"/>
      <c r="W151" s="179"/>
      <c r="X151" s="430">
        <f t="shared" ca="1" si="55"/>
        <v>41820</v>
      </c>
      <c r="Y151" s="568" t="str">
        <f t="shared" ca="1" si="52"/>
        <v>Mon. July , 2014</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July</v>
      </c>
      <c r="V152" s="184"/>
      <c r="W152" s="179"/>
      <c r="X152" s="430">
        <f t="shared" ca="1" si="55"/>
        <v>41820</v>
      </c>
      <c r="Y152" s="568" t="str">
        <f t="shared" ca="1" si="52"/>
        <v>Mon. July , 2014</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July</v>
      </c>
      <c r="V153" s="184"/>
      <c r="W153" s="179"/>
      <c r="X153" s="430">
        <f t="shared" ca="1" si="55"/>
        <v>41820</v>
      </c>
      <c r="Y153" s="568" t="str">
        <f t="shared" ca="1" si="52"/>
        <v>Mon. July , 2014</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July</v>
      </c>
      <c r="V154" s="184"/>
      <c r="W154" s="179"/>
      <c r="X154" s="430">
        <f t="shared" ca="1" si="55"/>
        <v>41820</v>
      </c>
      <c r="Y154" s="568" t="str">
        <f t="shared" ca="1" si="52"/>
        <v>Mon. July , 2014</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July</v>
      </c>
      <c r="V155" s="184"/>
      <c r="W155" s="179"/>
      <c r="X155" s="430">
        <f t="shared" ca="1" si="55"/>
        <v>41820</v>
      </c>
      <c r="Y155" s="568" t="str">
        <f t="shared" ca="1" si="52"/>
        <v>Mon. July , 2014</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July</v>
      </c>
      <c r="V156" s="184"/>
      <c r="W156" s="179"/>
      <c r="X156" s="430">
        <f t="shared" ca="1" si="55"/>
        <v>41820</v>
      </c>
      <c r="Y156" s="568" t="str">
        <f t="shared" ca="1" si="52"/>
        <v>Mon. July , 2014</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July</v>
      </c>
      <c r="V157" s="184"/>
      <c r="W157" s="179"/>
      <c r="X157" s="430">
        <f t="shared" ca="1" si="55"/>
        <v>41820</v>
      </c>
      <c r="Y157" s="568" t="str">
        <f t="shared" ca="1" si="52"/>
        <v>Mon. July , 2014</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July</v>
      </c>
      <c r="V158" s="184"/>
      <c r="W158" s="179"/>
      <c r="X158" s="430">
        <f t="shared" ca="1" si="55"/>
        <v>41820</v>
      </c>
      <c r="Y158" s="568" t="str">
        <f t="shared" ca="1" si="52"/>
        <v>Mon. July , 2014</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July</v>
      </c>
      <c r="V159" s="184"/>
      <c r="W159" s="179"/>
      <c r="X159" s="430">
        <f t="shared" ca="1" si="55"/>
        <v>41820</v>
      </c>
      <c r="Y159" s="568" t="str">
        <f t="shared" ca="1" si="52"/>
        <v>Mon. July , 2014</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July</v>
      </c>
      <c r="V160" s="184"/>
      <c r="W160" s="179"/>
      <c r="X160" s="430">
        <f t="shared" ca="1" si="55"/>
        <v>41820</v>
      </c>
      <c r="Y160" s="568" t="str">
        <f t="shared" ca="1" si="52"/>
        <v>Mon. July , 2014</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July</v>
      </c>
      <c r="V161" s="184"/>
      <c r="W161" s="179"/>
      <c r="X161" s="430">
        <f t="shared" ca="1" si="55"/>
        <v>41820</v>
      </c>
      <c r="Y161" s="568" t="str">
        <f t="shared" ca="1" si="52"/>
        <v>Mon. July , 2014</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July</v>
      </c>
      <c r="V162" s="184"/>
      <c r="W162" s="179"/>
      <c r="X162" s="430">
        <f t="shared" ca="1" si="55"/>
        <v>41820</v>
      </c>
      <c r="Y162" s="568" t="str">
        <f t="shared" ca="1" si="52"/>
        <v>Mon. July , 2014</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July</v>
      </c>
      <c r="V163" s="184"/>
      <c r="W163" s="179"/>
      <c r="X163" s="430">
        <f t="shared" ca="1" si="55"/>
        <v>41820</v>
      </c>
      <c r="Y163" s="568" t="str">
        <f t="shared" ca="1" si="52"/>
        <v>Mon. July , 2014</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July</v>
      </c>
      <c r="V164" s="184"/>
      <c r="W164" s="179"/>
      <c r="X164" s="430">
        <f t="shared" ca="1" si="55"/>
        <v>41820</v>
      </c>
      <c r="Y164" s="568" t="str">
        <f t="shared" ca="1" si="52"/>
        <v>Mon. July , 2014</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July</v>
      </c>
      <c r="V165" s="184"/>
      <c r="W165" s="179"/>
      <c r="X165" s="430">
        <f t="shared" ca="1" si="55"/>
        <v>41820</v>
      </c>
      <c r="Y165" s="568" t="str">
        <f t="shared" ca="1" si="52"/>
        <v>Mon. July , 2014</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July</v>
      </c>
      <c r="V166" s="184"/>
      <c r="W166" s="179"/>
      <c r="X166" s="430">
        <f t="shared" ca="1" si="55"/>
        <v>41820</v>
      </c>
      <c r="Y166" s="568" t="str">
        <f t="shared" ca="1" si="52"/>
        <v>Mon. July , 2014</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July</v>
      </c>
      <c r="V167" s="184"/>
      <c r="W167" s="179"/>
      <c r="X167" s="430">
        <f t="shared" ca="1" si="55"/>
        <v>41820</v>
      </c>
      <c r="Y167" s="568" t="str">
        <f t="shared" ca="1" si="52"/>
        <v>Mon. July , 2014</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July</v>
      </c>
      <c r="V168" s="184"/>
      <c r="W168" s="179"/>
      <c r="X168" s="430">
        <f t="shared" ca="1" si="55"/>
        <v>41820</v>
      </c>
      <c r="Y168" s="568" t="str">
        <f t="shared" ca="1" si="52"/>
        <v>Mon. July , 2014</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July</v>
      </c>
      <c r="V169" s="184"/>
      <c r="W169" s="179"/>
      <c r="X169" s="430">
        <f t="shared" ca="1" si="55"/>
        <v>41820</v>
      </c>
      <c r="Y169" s="568" t="str">
        <f t="shared" ca="1" si="52"/>
        <v>Mon. July , 2014</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July</v>
      </c>
      <c r="V170" s="184"/>
      <c r="W170" s="179"/>
      <c r="X170" s="430">
        <f t="shared" ca="1" si="55"/>
        <v>41820</v>
      </c>
      <c r="Y170" s="568" t="str">
        <f t="shared" ca="1" si="52"/>
        <v>Mon. July , 2014</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July</v>
      </c>
      <c r="V171" s="184"/>
      <c r="W171" s="179"/>
      <c r="X171" s="430">
        <f t="shared" ca="1" si="55"/>
        <v>41820</v>
      </c>
      <c r="Y171" s="568" t="str">
        <f t="shared" ca="1" si="52"/>
        <v>Mon. July , 2014</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July</v>
      </c>
      <c r="V172" s="184"/>
      <c r="W172" s="179"/>
      <c r="X172" s="430">
        <f t="shared" ca="1" si="55"/>
        <v>41820</v>
      </c>
      <c r="Y172" s="568" t="str">
        <f t="shared" ca="1" si="52"/>
        <v>Mon. July , 2014</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July</v>
      </c>
      <c r="V173" s="184"/>
      <c r="W173" s="179"/>
      <c r="X173" s="430">
        <f t="shared" ca="1" si="55"/>
        <v>41820</v>
      </c>
      <c r="Y173" s="568" t="str">
        <f t="shared" ca="1" si="52"/>
        <v>Mon. July , 2014</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July</v>
      </c>
      <c r="V174" s="184"/>
      <c r="W174" s="179"/>
      <c r="X174" s="430">
        <f t="shared" ca="1" si="55"/>
        <v>41820</v>
      </c>
      <c r="Y174" s="568" t="str">
        <f t="shared" ca="1" si="52"/>
        <v>Mon. July , 2014</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July</v>
      </c>
      <c r="V175" s="184"/>
      <c r="W175" s="179"/>
      <c r="X175" s="430">
        <f t="shared" ca="1" si="55"/>
        <v>41820</v>
      </c>
      <c r="Y175" s="568" t="str">
        <f t="shared" ca="1" si="52"/>
        <v>Mon. July , 2014</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July</v>
      </c>
      <c r="V176" s="184"/>
      <c r="W176" s="179"/>
      <c r="X176" s="430">
        <f t="shared" ca="1" si="55"/>
        <v>41820</v>
      </c>
      <c r="Y176" s="568" t="str">
        <f t="shared" ca="1" si="52"/>
        <v>Mon. July , 2014</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July</v>
      </c>
      <c r="V177" s="184"/>
      <c r="W177" s="179"/>
      <c r="X177" s="430">
        <f t="shared" ca="1" si="55"/>
        <v>41820</v>
      </c>
      <c r="Y177" s="568" t="str">
        <f t="shared" ca="1" si="52"/>
        <v>Mon. July , 2014</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July</v>
      </c>
      <c r="V178" s="184"/>
      <c r="W178" s="179"/>
      <c r="X178" s="430">
        <f t="shared" ca="1" si="55"/>
        <v>41820</v>
      </c>
      <c r="Y178" s="568" t="str">
        <f t="shared" ca="1" si="52"/>
        <v>Mon. July , 2014</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July</v>
      </c>
      <c r="V179" s="184"/>
      <c r="W179" s="179"/>
      <c r="X179" s="430">
        <f t="shared" ca="1" si="55"/>
        <v>41820</v>
      </c>
      <c r="Y179" s="568" t="str">
        <f t="shared" ca="1" si="52"/>
        <v>Mon. July , 2014</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July</v>
      </c>
      <c r="V180" s="184"/>
      <c r="W180" s="179"/>
      <c r="X180" s="430">
        <f t="shared" ca="1" si="55"/>
        <v>41820</v>
      </c>
      <c r="Y180" s="568" t="str">
        <f t="shared" ca="1" si="52"/>
        <v>Mon. July , 2014</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July</v>
      </c>
      <c r="V181" s="184"/>
      <c r="W181" s="179"/>
      <c r="X181" s="430">
        <f t="shared" ca="1" si="55"/>
        <v>41820</v>
      </c>
      <c r="Y181" s="568" t="str">
        <f t="shared" ca="1" si="52"/>
        <v>Mon. July , 2014</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July</v>
      </c>
      <c r="V182" s="184"/>
      <c r="W182" s="179"/>
      <c r="X182" s="430">
        <f t="shared" ca="1" si="55"/>
        <v>41820</v>
      </c>
      <c r="Y182" s="568" t="str">
        <f t="shared" ca="1" si="52"/>
        <v>Mon. July , 2014</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July</v>
      </c>
      <c r="V183" s="184"/>
      <c r="W183" s="179"/>
      <c r="X183" s="430">
        <f t="shared" ca="1" si="55"/>
        <v>41820</v>
      </c>
      <c r="Y183" s="568" t="str">
        <f t="shared" ca="1" si="52"/>
        <v>Mon. July , 2014</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July</v>
      </c>
      <c r="V184" s="184"/>
      <c r="W184" s="179"/>
      <c r="X184" s="430">
        <f t="shared" ca="1" si="55"/>
        <v>41820</v>
      </c>
      <c r="Y184" s="568" t="str">
        <f t="shared" ca="1" si="52"/>
        <v>Mon. July , 2014</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July</v>
      </c>
      <c r="V185" s="184"/>
      <c r="W185" s="179"/>
      <c r="X185" s="430">
        <f t="shared" ca="1" si="55"/>
        <v>41820</v>
      </c>
      <c r="Y185" s="568" t="str">
        <f t="shared" ca="1" si="52"/>
        <v>Mon. July , 2014</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July</v>
      </c>
      <c r="V186" s="184"/>
      <c r="W186" s="179"/>
      <c r="X186" s="430">
        <f t="shared" ca="1" si="55"/>
        <v>41820</v>
      </c>
      <c r="Y186" s="568" t="str">
        <f t="shared" ca="1" si="52"/>
        <v>Mon. July , 2014</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July</v>
      </c>
      <c r="V187" s="184"/>
      <c r="W187" s="179"/>
      <c r="X187" s="430">
        <f t="shared" ca="1" si="55"/>
        <v>41820</v>
      </c>
      <c r="Y187" s="568" t="str">
        <f t="shared" ca="1" si="52"/>
        <v>Mon. July , 2014</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July</v>
      </c>
      <c r="V188" s="184"/>
      <c r="W188" s="179"/>
      <c r="X188" s="430">
        <f t="shared" ca="1" si="55"/>
        <v>41820</v>
      </c>
      <c r="Y188" s="568" t="str">
        <f t="shared" ca="1" si="52"/>
        <v>Mon. July , 2014</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July</v>
      </c>
      <c r="V189" s="184"/>
      <c r="W189" s="179"/>
      <c r="X189" s="430">
        <f t="shared" ca="1" si="55"/>
        <v>41820</v>
      </c>
      <c r="Y189" s="568" t="str">
        <f t="shared" ca="1" si="52"/>
        <v>Mon. July , 2014</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July</v>
      </c>
      <c r="V190" s="184"/>
      <c r="W190" s="179"/>
      <c r="X190" s="430">
        <f t="shared" ca="1" si="55"/>
        <v>41820</v>
      </c>
      <c r="Y190" s="568" t="str">
        <f t="shared" ca="1" si="52"/>
        <v>Mon. July , 2014</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July</v>
      </c>
      <c r="V191" s="184"/>
      <c r="W191" s="179"/>
      <c r="X191" s="430">
        <f t="shared" ca="1" si="55"/>
        <v>41820</v>
      </c>
      <c r="Y191" s="568" t="str">
        <f t="shared" ca="1" si="52"/>
        <v>Mon. July , 2014</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July</v>
      </c>
      <c r="V192" s="184"/>
      <c r="W192" s="179"/>
      <c r="X192" s="430">
        <f t="shared" ca="1" si="55"/>
        <v>41820</v>
      </c>
      <c r="Y192" s="568" t="str">
        <f t="shared" ca="1" si="52"/>
        <v>Mon. July , 2014</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July</v>
      </c>
      <c r="V193" s="184"/>
      <c r="W193" s="179"/>
      <c r="X193" s="430">
        <f t="shared" ca="1" si="55"/>
        <v>41820</v>
      </c>
      <c r="Y193" s="568" t="str">
        <f t="shared" ca="1" si="52"/>
        <v>Mon. July , 2014</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July</v>
      </c>
      <c r="V194" s="184"/>
      <c r="W194" s="179"/>
      <c r="X194" s="430">
        <f t="shared" ca="1" si="55"/>
        <v>41820</v>
      </c>
      <c r="Y194" s="568" t="str">
        <f t="shared" ca="1" si="52"/>
        <v>Mon. July , 2014</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31</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August,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41851</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August,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August</v>
      </c>
      <c r="V18" s="652" t="str">
        <f ca="1">AE6</f>
        <v>August,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August</v>
      </c>
      <c r="V19" s="652" t="str">
        <f ca="1">U19&amp;" "&amp;Year_four_digits</f>
        <v>August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Fri. August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August</v>
      </c>
      <c r="V20" s="179"/>
      <c r="W20" s="179"/>
      <c r="X20" s="430">
        <f ca="1">$AE$8+D20</f>
        <v>41852</v>
      </c>
      <c r="Y20" s="568" t="str">
        <f ca="1">IF(Y14="f",T20&amp;". "&amp;" "&amp;R20&amp;" "&amp;U20&amp;" "&amp;$AE$7,T20&amp;". "&amp;U20&amp;" "&amp;R20&amp;", "&amp;$AE$7)</f>
        <v>Fri. August 1, 2014</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August</v>
      </c>
      <c r="V21" s="184"/>
      <c r="W21" s="179"/>
      <c r="X21" s="430">
        <f ca="1">$AE$8+D21</f>
        <v>41851</v>
      </c>
      <c r="Y21" s="568" t="str">
        <f t="shared" ref="Y21:Y84" ca="1" si="14">IF(Y15="f",T21&amp;". "&amp;" "&amp;R21&amp;" "&amp;U21&amp;" "&amp;$AE$7,T21&amp;". "&amp;U21&amp;" "&amp;R21&amp;", "&amp;$AE$7)</f>
        <v>Thu. August , 2014</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August</v>
      </c>
      <c r="V22" s="184"/>
      <c r="W22" s="179"/>
      <c r="X22" s="430">
        <f t="shared" ref="X22:X85" ca="1" si="17">$AE$8+D22</f>
        <v>41851</v>
      </c>
      <c r="Y22" s="568" t="str">
        <f t="shared" ca="1" si="14"/>
        <v>Thu. August , 2014</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August</v>
      </c>
      <c r="V23" s="184"/>
      <c r="W23" s="179"/>
      <c r="X23" s="430">
        <f t="shared" ca="1" si="17"/>
        <v>41851</v>
      </c>
      <c r="Y23" s="568" t="str">
        <f t="shared" ca="1" si="14"/>
        <v>Thu. August , 2014</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August</v>
      </c>
      <c r="V24" s="184"/>
      <c r="W24" s="179"/>
      <c r="X24" s="430">
        <f t="shared" ca="1" si="17"/>
        <v>41851</v>
      </c>
      <c r="Y24" s="568" t="str">
        <f t="shared" ca="1" si="14"/>
        <v>Thu. August , 2014</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August</v>
      </c>
      <c r="V25" s="184"/>
      <c r="W25" s="179"/>
      <c r="X25" s="430">
        <f t="shared" ca="1" si="17"/>
        <v>41851</v>
      </c>
      <c r="Y25" s="568" t="str">
        <f t="shared" ca="1" si="14"/>
        <v>Thu. August , 2014</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August</v>
      </c>
      <c r="V26" s="184"/>
      <c r="W26" s="179"/>
      <c r="X26" s="430">
        <f t="shared" ca="1" si="17"/>
        <v>41851</v>
      </c>
      <c r="Y26" s="568" t="str">
        <f t="shared" ca="1" si="14"/>
        <v>Thu. August , 2014</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August</v>
      </c>
      <c r="V27" s="184"/>
      <c r="W27" s="179"/>
      <c r="X27" s="430">
        <f t="shared" ca="1" si="17"/>
        <v>41851</v>
      </c>
      <c r="Y27" s="568" t="str">
        <f t="shared" ca="1" si="14"/>
        <v>Thu. August , 2014</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August</v>
      </c>
      <c r="V28" s="184"/>
      <c r="W28" s="179"/>
      <c r="X28" s="430">
        <f t="shared" ca="1" si="17"/>
        <v>41851</v>
      </c>
      <c r="Y28" s="568" t="str">
        <f t="shared" ca="1" si="14"/>
        <v>Thu. August , 2014</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August</v>
      </c>
      <c r="V29" s="184"/>
      <c r="W29" s="179"/>
      <c r="X29" s="430">
        <f t="shared" ca="1" si="17"/>
        <v>41851</v>
      </c>
      <c r="Y29" s="568" t="str">
        <f t="shared" ca="1" si="14"/>
        <v>Thu. August , 2014</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August</v>
      </c>
      <c r="V30" s="184"/>
      <c r="W30" s="179"/>
      <c r="X30" s="430">
        <f t="shared" ca="1" si="17"/>
        <v>41851</v>
      </c>
      <c r="Y30" s="568" t="str">
        <f t="shared" ca="1" si="14"/>
        <v>Thu. August , 2014</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August</v>
      </c>
      <c r="V31" s="184"/>
      <c r="W31" s="179"/>
      <c r="X31" s="430">
        <f t="shared" ca="1" si="17"/>
        <v>41851</v>
      </c>
      <c r="Y31" s="568" t="str">
        <f t="shared" ca="1" si="14"/>
        <v>Thu. August , 2014</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August</v>
      </c>
      <c r="V32" s="184"/>
      <c r="W32" s="179"/>
      <c r="X32" s="430">
        <f t="shared" ca="1" si="17"/>
        <v>41851</v>
      </c>
      <c r="Y32" s="568" t="str">
        <f t="shared" ca="1" si="14"/>
        <v>Thu. August , 2014</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August</v>
      </c>
      <c r="V33" s="184"/>
      <c r="W33" s="179"/>
      <c r="X33" s="430">
        <f t="shared" ca="1" si="17"/>
        <v>41851</v>
      </c>
      <c r="Y33" s="568" t="str">
        <f t="shared" ca="1" si="14"/>
        <v>Thu. August , 2014</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August</v>
      </c>
      <c r="V34" s="184"/>
      <c r="W34" s="179"/>
      <c r="X34" s="430">
        <f t="shared" ca="1" si="17"/>
        <v>41851</v>
      </c>
      <c r="Y34" s="568" t="str">
        <f t="shared" ca="1" si="14"/>
        <v>Thu. August , 2014</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August</v>
      </c>
      <c r="V35" s="184"/>
      <c r="W35" s="179"/>
      <c r="X35" s="430">
        <f t="shared" ca="1" si="17"/>
        <v>41851</v>
      </c>
      <c r="Y35" s="568" t="str">
        <f t="shared" ca="1" si="14"/>
        <v>Thu. August , 2014</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August</v>
      </c>
      <c r="V36" s="184"/>
      <c r="W36" s="179"/>
      <c r="X36" s="430">
        <f t="shared" ca="1" si="17"/>
        <v>41851</v>
      </c>
      <c r="Y36" s="568" t="str">
        <f t="shared" ca="1" si="14"/>
        <v>Thu. August , 2014</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August</v>
      </c>
      <c r="V37" s="184"/>
      <c r="W37" s="179"/>
      <c r="X37" s="430">
        <f t="shared" ca="1" si="17"/>
        <v>41851</v>
      </c>
      <c r="Y37" s="568" t="str">
        <f t="shared" ca="1" si="14"/>
        <v>Thu. August , 2014</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August</v>
      </c>
      <c r="V38" s="184"/>
      <c r="W38" s="179"/>
      <c r="X38" s="430">
        <f t="shared" ca="1" si="17"/>
        <v>41851</v>
      </c>
      <c r="Y38" s="568" t="str">
        <f t="shared" ca="1" si="14"/>
        <v>Thu. August , 2014</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August</v>
      </c>
      <c r="V39" s="184"/>
      <c r="W39" s="179"/>
      <c r="X39" s="430">
        <f t="shared" ca="1" si="17"/>
        <v>41851</v>
      </c>
      <c r="Y39" s="568" t="str">
        <f t="shared" ca="1" si="14"/>
        <v>Thu. August , 2014</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August</v>
      </c>
      <c r="V40" s="184"/>
      <c r="W40" s="179"/>
      <c r="X40" s="430">
        <f t="shared" ca="1" si="17"/>
        <v>41851</v>
      </c>
      <c r="Y40" s="568" t="str">
        <f t="shared" ca="1" si="14"/>
        <v>Thu. August , 2014</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August</v>
      </c>
      <c r="V41" s="184"/>
      <c r="W41" s="179"/>
      <c r="X41" s="430">
        <f t="shared" ca="1" si="17"/>
        <v>41851</v>
      </c>
      <c r="Y41" s="568" t="str">
        <f t="shared" ca="1" si="14"/>
        <v>Thu. August , 2014</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August</v>
      </c>
      <c r="V42" s="184"/>
      <c r="W42" s="179"/>
      <c r="X42" s="430">
        <f t="shared" ca="1" si="17"/>
        <v>41851</v>
      </c>
      <c r="Y42" s="568" t="str">
        <f t="shared" ca="1" si="14"/>
        <v>Thu. August , 2014</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August</v>
      </c>
      <c r="V43" s="184"/>
      <c r="W43" s="179"/>
      <c r="X43" s="430">
        <f t="shared" ca="1" si="17"/>
        <v>41851</v>
      </c>
      <c r="Y43" s="568" t="str">
        <f t="shared" ca="1" si="14"/>
        <v>Thu. August , 2014</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August</v>
      </c>
      <c r="V44" s="184"/>
      <c r="W44" s="179"/>
      <c r="X44" s="430">
        <f t="shared" ca="1" si="17"/>
        <v>41851</v>
      </c>
      <c r="Y44" s="568" t="str">
        <f t="shared" ca="1" si="14"/>
        <v>Thu. August , 2014</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August</v>
      </c>
      <c r="V45" s="184"/>
      <c r="W45" s="179"/>
      <c r="X45" s="430">
        <f t="shared" ca="1" si="17"/>
        <v>41851</v>
      </c>
      <c r="Y45" s="568" t="str">
        <f t="shared" ca="1" si="14"/>
        <v>Thu. August , 2014</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August</v>
      </c>
      <c r="V46" s="184"/>
      <c r="W46" s="179"/>
      <c r="X46" s="430">
        <f t="shared" ca="1" si="17"/>
        <v>41851</v>
      </c>
      <c r="Y46" s="568" t="str">
        <f t="shared" ca="1" si="14"/>
        <v>Thu. August , 2014</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August</v>
      </c>
      <c r="V47" s="184"/>
      <c r="W47" s="179"/>
      <c r="X47" s="430">
        <f t="shared" ca="1" si="17"/>
        <v>41851</v>
      </c>
      <c r="Y47" s="568" t="str">
        <f t="shared" ca="1" si="14"/>
        <v>Thu. August , 2014</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August</v>
      </c>
      <c r="V48" s="184"/>
      <c r="W48" s="179"/>
      <c r="X48" s="430">
        <f t="shared" ca="1" si="17"/>
        <v>41851</v>
      </c>
      <c r="Y48" s="568" t="str">
        <f t="shared" ca="1" si="14"/>
        <v>Thu. August , 2014</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August</v>
      </c>
      <c r="V49" s="184"/>
      <c r="W49" s="179"/>
      <c r="X49" s="430">
        <f t="shared" ca="1" si="17"/>
        <v>41851</v>
      </c>
      <c r="Y49" s="568" t="str">
        <f t="shared" ca="1" si="14"/>
        <v>Thu. August , 2014</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August</v>
      </c>
      <c r="V50" s="184"/>
      <c r="W50" s="179"/>
      <c r="X50" s="430">
        <f t="shared" ca="1" si="17"/>
        <v>41851</v>
      </c>
      <c r="Y50" s="568" t="str">
        <f t="shared" ca="1" si="14"/>
        <v>Thu. August , 2014</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August</v>
      </c>
      <c r="V51" s="184"/>
      <c r="W51" s="179"/>
      <c r="X51" s="430">
        <f t="shared" ca="1" si="17"/>
        <v>41851</v>
      </c>
      <c r="Y51" s="568" t="str">
        <f t="shared" ca="1" si="14"/>
        <v>Thu. August , 2014</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August</v>
      </c>
      <c r="V52" s="184"/>
      <c r="W52" s="179"/>
      <c r="X52" s="430">
        <f t="shared" ca="1" si="17"/>
        <v>41851</v>
      </c>
      <c r="Y52" s="568" t="str">
        <f t="shared" ca="1" si="14"/>
        <v>Thu. August , 2014</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August</v>
      </c>
      <c r="V53" s="184"/>
      <c r="W53" s="179"/>
      <c r="X53" s="430">
        <f t="shared" ca="1" si="17"/>
        <v>41851</v>
      </c>
      <c r="Y53" s="568" t="str">
        <f t="shared" ca="1" si="14"/>
        <v>Thu. August , 2014</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August</v>
      </c>
      <c r="V54" s="184"/>
      <c r="W54" s="179"/>
      <c r="X54" s="430">
        <f t="shared" ca="1" si="17"/>
        <v>41851</v>
      </c>
      <c r="Y54" s="568" t="str">
        <f t="shared" ca="1" si="14"/>
        <v>Thu. August , 2014</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August</v>
      </c>
      <c r="V55" s="184"/>
      <c r="W55" s="179"/>
      <c r="X55" s="430">
        <f t="shared" ca="1" si="17"/>
        <v>41851</v>
      </c>
      <c r="Y55" s="568" t="str">
        <f t="shared" ca="1" si="14"/>
        <v>Thu. August , 2014</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August</v>
      </c>
      <c r="V56" s="184"/>
      <c r="W56" s="179"/>
      <c r="X56" s="430">
        <f t="shared" ca="1" si="17"/>
        <v>41851</v>
      </c>
      <c r="Y56" s="568" t="str">
        <f t="shared" ca="1" si="14"/>
        <v>Thu. August , 2014</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August</v>
      </c>
      <c r="V57" s="184"/>
      <c r="W57" s="179"/>
      <c r="X57" s="430">
        <f t="shared" ca="1" si="17"/>
        <v>41851</v>
      </c>
      <c r="Y57" s="568" t="str">
        <f t="shared" ca="1" si="14"/>
        <v>Thu. August , 2014</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August</v>
      </c>
      <c r="V58" s="184"/>
      <c r="W58" s="179"/>
      <c r="X58" s="430">
        <f t="shared" ca="1" si="17"/>
        <v>41851</v>
      </c>
      <c r="Y58" s="568" t="str">
        <f t="shared" ca="1" si="14"/>
        <v>Thu. August , 2014</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August</v>
      </c>
      <c r="V59" s="184"/>
      <c r="W59" s="179"/>
      <c r="X59" s="430">
        <f t="shared" ca="1" si="17"/>
        <v>41851</v>
      </c>
      <c r="Y59" s="568" t="str">
        <f t="shared" ca="1" si="14"/>
        <v>Thu. August , 2014</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August</v>
      </c>
      <c r="V60" s="184"/>
      <c r="W60" s="179"/>
      <c r="X60" s="430">
        <f t="shared" ca="1" si="17"/>
        <v>41851</v>
      </c>
      <c r="Y60" s="568" t="str">
        <f t="shared" ca="1" si="14"/>
        <v>Thu. August , 2014</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August</v>
      </c>
      <c r="V61" s="184"/>
      <c r="W61" s="179"/>
      <c r="X61" s="430">
        <f t="shared" ca="1" si="17"/>
        <v>41851</v>
      </c>
      <c r="Y61" s="568" t="str">
        <f t="shared" ca="1" si="14"/>
        <v>Thu. August , 2014</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August</v>
      </c>
      <c r="V62" s="184"/>
      <c r="W62" s="179"/>
      <c r="X62" s="430">
        <f t="shared" ca="1" si="17"/>
        <v>41851</v>
      </c>
      <c r="Y62" s="568" t="str">
        <f t="shared" ca="1" si="14"/>
        <v>Thu. August , 2014</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August</v>
      </c>
      <c r="V63" s="184"/>
      <c r="W63" s="179"/>
      <c r="X63" s="430">
        <f t="shared" ca="1" si="17"/>
        <v>41851</v>
      </c>
      <c r="Y63" s="568" t="str">
        <f t="shared" ca="1" si="14"/>
        <v>Thu. August , 2014</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August</v>
      </c>
      <c r="V64" s="184"/>
      <c r="W64" s="179"/>
      <c r="X64" s="430">
        <f t="shared" ca="1" si="17"/>
        <v>41851</v>
      </c>
      <c r="Y64" s="568" t="str">
        <f t="shared" ca="1" si="14"/>
        <v>Thu. August , 2014</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August</v>
      </c>
      <c r="V65" s="184"/>
      <c r="W65" s="179"/>
      <c r="X65" s="430">
        <f t="shared" ca="1" si="17"/>
        <v>41851</v>
      </c>
      <c r="Y65" s="568" t="str">
        <f t="shared" ca="1" si="14"/>
        <v>Thu. August , 2014</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August</v>
      </c>
      <c r="V66" s="184"/>
      <c r="W66" s="179"/>
      <c r="X66" s="430">
        <f t="shared" ca="1" si="17"/>
        <v>41851</v>
      </c>
      <c r="Y66" s="568" t="str">
        <f t="shared" ca="1" si="14"/>
        <v>Thu. August , 2014</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August</v>
      </c>
      <c r="V67" s="184"/>
      <c r="W67" s="179"/>
      <c r="X67" s="430">
        <f t="shared" ca="1" si="17"/>
        <v>41851</v>
      </c>
      <c r="Y67" s="568" t="str">
        <f t="shared" ca="1" si="14"/>
        <v>Thu. August , 2014</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August</v>
      </c>
      <c r="V68" s="184"/>
      <c r="W68" s="179"/>
      <c r="X68" s="430">
        <f t="shared" ca="1" si="17"/>
        <v>41851</v>
      </c>
      <c r="Y68" s="568" t="str">
        <f t="shared" ca="1" si="14"/>
        <v>Thu. August , 2014</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August</v>
      </c>
      <c r="V69" s="184"/>
      <c r="W69" s="179"/>
      <c r="X69" s="430">
        <f t="shared" ca="1" si="17"/>
        <v>41851</v>
      </c>
      <c r="Y69" s="568" t="str">
        <f t="shared" ca="1" si="14"/>
        <v>Thu. August , 2014</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August</v>
      </c>
      <c r="V70" s="184"/>
      <c r="W70" s="179"/>
      <c r="X70" s="430">
        <f t="shared" ca="1" si="17"/>
        <v>41851</v>
      </c>
      <c r="Y70" s="568" t="str">
        <f t="shared" ca="1" si="14"/>
        <v>Thu. August , 2014</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August</v>
      </c>
      <c r="V71" s="184"/>
      <c r="W71" s="179"/>
      <c r="X71" s="430">
        <f t="shared" ca="1" si="17"/>
        <v>41851</v>
      </c>
      <c r="Y71" s="568" t="str">
        <f t="shared" ca="1" si="14"/>
        <v>Thu. August , 2014</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August</v>
      </c>
      <c r="V72" s="184"/>
      <c r="W72" s="179"/>
      <c r="X72" s="430">
        <f t="shared" ca="1" si="17"/>
        <v>41851</v>
      </c>
      <c r="Y72" s="568" t="str">
        <f t="shared" ca="1" si="14"/>
        <v>Thu. August , 2014</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August</v>
      </c>
      <c r="V73" s="184"/>
      <c r="W73" s="179"/>
      <c r="X73" s="430">
        <f t="shared" ca="1" si="17"/>
        <v>41851</v>
      </c>
      <c r="Y73" s="568" t="str">
        <f t="shared" ca="1" si="14"/>
        <v>Thu. August , 2014</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August</v>
      </c>
      <c r="V74" s="184"/>
      <c r="W74" s="179"/>
      <c r="X74" s="430">
        <f t="shared" ca="1" si="17"/>
        <v>41851</v>
      </c>
      <c r="Y74" s="568" t="str">
        <f t="shared" ca="1" si="14"/>
        <v>Thu. August , 2014</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August</v>
      </c>
      <c r="V75" s="184"/>
      <c r="W75" s="179"/>
      <c r="X75" s="430">
        <f t="shared" ca="1" si="17"/>
        <v>41851</v>
      </c>
      <c r="Y75" s="568" t="str">
        <f t="shared" ca="1" si="14"/>
        <v>Thu. August , 2014</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August</v>
      </c>
      <c r="V76" s="184"/>
      <c r="W76" s="179"/>
      <c r="X76" s="430">
        <f t="shared" ca="1" si="17"/>
        <v>41851</v>
      </c>
      <c r="Y76" s="568" t="str">
        <f t="shared" ca="1" si="14"/>
        <v>Thu. August , 2014</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August</v>
      </c>
      <c r="V77" s="184"/>
      <c r="W77" s="179"/>
      <c r="X77" s="430">
        <f t="shared" ca="1" si="17"/>
        <v>41851</v>
      </c>
      <c r="Y77" s="568" t="str">
        <f t="shared" ca="1" si="14"/>
        <v>Thu. August , 2014</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August</v>
      </c>
      <c r="V78" s="184"/>
      <c r="W78" s="179"/>
      <c r="X78" s="430">
        <f t="shared" ca="1" si="17"/>
        <v>41851</v>
      </c>
      <c r="Y78" s="568" t="str">
        <f t="shared" ca="1" si="14"/>
        <v>Thu. August , 2014</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August</v>
      </c>
      <c r="V79" s="184"/>
      <c r="W79" s="179"/>
      <c r="X79" s="430">
        <f t="shared" ca="1" si="17"/>
        <v>41851</v>
      </c>
      <c r="Y79" s="568" t="str">
        <f t="shared" ca="1" si="14"/>
        <v>Thu. August , 2014</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August</v>
      </c>
      <c r="V80" s="184"/>
      <c r="W80" s="179"/>
      <c r="X80" s="430">
        <f t="shared" ca="1" si="17"/>
        <v>41851</v>
      </c>
      <c r="Y80" s="568" t="str">
        <f t="shared" ca="1" si="14"/>
        <v>Thu. August , 2014</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August</v>
      </c>
      <c r="V81" s="184"/>
      <c r="W81" s="179"/>
      <c r="X81" s="430">
        <f t="shared" ca="1" si="17"/>
        <v>41851</v>
      </c>
      <c r="Y81" s="568" t="str">
        <f t="shared" ca="1" si="14"/>
        <v>Thu. August , 2014</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August</v>
      </c>
      <c r="V82" s="184"/>
      <c r="W82" s="179"/>
      <c r="X82" s="430">
        <f t="shared" ca="1" si="17"/>
        <v>41851</v>
      </c>
      <c r="Y82" s="568" t="str">
        <f t="shared" ca="1" si="14"/>
        <v>Thu. August , 2014</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August</v>
      </c>
      <c r="V83" s="184"/>
      <c r="W83" s="179"/>
      <c r="X83" s="430">
        <f t="shared" ca="1" si="17"/>
        <v>41851</v>
      </c>
      <c r="Y83" s="568" t="str">
        <f t="shared" ca="1" si="14"/>
        <v>Thu. August , 2014</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August</v>
      </c>
      <c r="V84" s="184"/>
      <c r="W84" s="179"/>
      <c r="X84" s="430">
        <f t="shared" ca="1" si="17"/>
        <v>41851</v>
      </c>
      <c r="Y84" s="568" t="str">
        <f t="shared" ca="1" si="14"/>
        <v>Thu. August , 2014</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August</v>
      </c>
      <c r="V85" s="184"/>
      <c r="W85" s="179"/>
      <c r="X85" s="430">
        <f t="shared" ca="1" si="17"/>
        <v>41851</v>
      </c>
      <c r="Y85" s="568" t="str">
        <f t="shared" ref="Y85:Y148" ca="1" si="33">IF(Y79="f",T85&amp;". "&amp;" "&amp;R85&amp;" "&amp;U85&amp;" "&amp;$AE$7,T85&amp;". "&amp;U85&amp;" "&amp;R85&amp;", "&amp;$AE$7)</f>
        <v>Thu. August , 2014</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August</v>
      </c>
      <c r="V86" s="184"/>
      <c r="W86" s="179"/>
      <c r="X86" s="430">
        <f t="shared" ref="X86:X149" ca="1" si="36">$AE$8+D86</f>
        <v>41851</v>
      </c>
      <c r="Y86" s="568" t="str">
        <f t="shared" ca="1" si="33"/>
        <v>Thu. August , 2014</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August</v>
      </c>
      <c r="V87" s="184"/>
      <c r="W87" s="179"/>
      <c r="X87" s="430">
        <f t="shared" ca="1" si="36"/>
        <v>41851</v>
      </c>
      <c r="Y87" s="568" t="str">
        <f t="shared" ca="1" si="33"/>
        <v>Thu. August , 2014</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August</v>
      </c>
      <c r="V88" s="184"/>
      <c r="W88" s="179"/>
      <c r="X88" s="430">
        <f t="shared" ca="1" si="36"/>
        <v>41851</v>
      </c>
      <c r="Y88" s="568" t="str">
        <f t="shared" ca="1" si="33"/>
        <v>Thu. August , 2014</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August</v>
      </c>
      <c r="V89" s="184"/>
      <c r="W89" s="179"/>
      <c r="X89" s="430">
        <f t="shared" ca="1" si="36"/>
        <v>41851</v>
      </c>
      <c r="Y89" s="568" t="str">
        <f t="shared" ca="1" si="33"/>
        <v>Thu. August , 2014</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August</v>
      </c>
      <c r="V90" s="184"/>
      <c r="W90" s="179"/>
      <c r="X90" s="430">
        <f t="shared" ca="1" si="36"/>
        <v>41851</v>
      </c>
      <c r="Y90" s="568" t="str">
        <f t="shared" ca="1" si="33"/>
        <v>Thu. August , 2014</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August</v>
      </c>
      <c r="V91" s="184"/>
      <c r="W91" s="179"/>
      <c r="X91" s="430">
        <f t="shared" ca="1" si="36"/>
        <v>41851</v>
      </c>
      <c r="Y91" s="568" t="str">
        <f t="shared" ca="1" si="33"/>
        <v>Thu. August , 2014</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August</v>
      </c>
      <c r="V92" s="184"/>
      <c r="W92" s="179"/>
      <c r="X92" s="430">
        <f t="shared" ca="1" si="36"/>
        <v>41851</v>
      </c>
      <c r="Y92" s="568" t="str">
        <f t="shared" ca="1" si="33"/>
        <v>Thu. August , 2014</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August</v>
      </c>
      <c r="V93" s="184"/>
      <c r="W93" s="179"/>
      <c r="X93" s="430">
        <f t="shared" ca="1" si="36"/>
        <v>41851</v>
      </c>
      <c r="Y93" s="568" t="str">
        <f t="shared" ca="1" si="33"/>
        <v>Thu. August , 2014</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August</v>
      </c>
      <c r="V94" s="184"/>
      <c r="W94" s="179"/>
      <c r="X94" s="430">
        <f t="shared" ca="1" si="36"/>
        <v>41851</v>
      </c>
      <c r="Y94" s="568" t="str">
        <f t="shared" ca="1" si="33"/>
        <v>Thu. August , 2014</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August</v>
      </c>
      <c r="V95" s="184"/>
      <c r="W95" s="179"/>
      <c r="X95" s="430">
        <f t="shared" ca="1" si="36"/>
        <v>41851</v>
      </c>
      <c r="Y95" s="568" t="str">
        <f t="shared" ca="1" si="33"/>
        <v>Thu. August , 2014</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August</v>
      </c>
      <c r="V96" s="184"/>
      <c r="W96" s="179"/>
      <c r="X96" s="430">
        <f t="shared" ca="1" si="36"/>
        <v>41851</v>
      </c>
      <c r="Y96" s="568" t="str">
        <f t="shared" ca="1" si="33"/>
        <v>Thu. August , 2014</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August</v>
      </c>
      <c r="V97" s="184"/>
      <c r="W97" s="179"/>
      <c r="X97" s="430">
        <f t="shared" ca="1" si="36"/>
        <v>41851</v>
      </c>
      <c r="Y97" s="568" t="str">
        <f t="shared" ca="1" si="33"/>
        <v>Thu. August , 2014</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August</v>
      </c>
      <c r="V98" s="184"/>
      <c r="W98" s="179"/>
      <c r="X98" s="430">
        <f t="shared" ca="1" si="36"/>
        <v>41851</v>
      </c>
      <c r="Y98" s="568" t="str">
        <f t="shared" ca="1" si="33"/>
        <v>Thu. August , 2014</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August</v>
      </c>
      <c r="V99" s="184"/>
      <c r="W99" s="179"/>
      <c r="X99" s="430">
        <f t="shared" ca="1" si="36"/>
        <v>41851</v>
      </c>
      <c r="Y99" s="568" t="str">
        <f t="shared" ca="1" si="33"/>
        <v>Thu. August , 2014</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August</v>
      </c>
      <c r="V100" s="184"/>
      <c r="W100" s="179"/>
      <c r="X100" s="430">
        <f t="shared" ca="1" si="36"/>
        <v>41851</v>
      </c>
      <c r="Y100" s="568" t="str">
        <f t="shared" ca="1" si="33"/>
        <v>Thu. August , 2014</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August</v>
      </c>
      <c r="V101" s="184"/>
      <c r="W101" s="179"/>
      <c r="X101" s="430">
        <f t="shared" ca="1" si="36"/>
        <v>41851</v>
      </c>
      <c r="Y101" s="568" t="str">
        <f t="shared" ca="1" si="33"/>
        <v>Thu. August , 2014</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August</v>
      </c>
      <c r="V102" s="184"/>
      <c r="W102" s="179"/>
      <c r="X102" s="430">
        <f t="shared" ca="1" si="36"/>
        <v>41851</v>
      </c>
      <c r="Y102" s="568" t="str">
        <f t="shared" ca="1" si="33"/>
        <v>Thu. August , 2014</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August</v>
      </c>
      <c r="V103" s="184"/>
      <c r="W103" s="179"/>
      <c r="X103" s="430">
        <f t="shared" ca="1" si="36"/>
        <v>41851</v>
      </c>
      <c r="Y103" s="568" t="str">
        <f t="shared" ca="1" si="33"/>
        <v>Thu. August , 2014</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August</v>
      </c>
      <c r="V104" s="184"/>
      <c r="W104" s="179"/>
      <c r="X104" s="430">
        <f t="shared" ca="1" si="36"/>
        <v>41851</v>
      </c>
      <c r="Y104" s="568" t="str">
        <f t="shared" ca="1" si="33"/>
        <v>Thu. August , 2014</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August</v>
      </c>
      <c r="V105" s="184"/>
      <c r="W105" s="179"/>
      <c r="X105" s="430">
        <f t="shared" ca="1" si="36"/>
        <v>41851</v>
      </c>
      <c r="Y105" s="568" t="str">
        <f t="shared" ca="1" si="33"/>
        <v>Thu. August , 2014</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August</v>
      </c>
      <c r="V106" s="184"/>
      <c r="W106" s="179"/>
      <c r="X106" s="430">
        <f t="shared" ca="1" si="36"/>
        <v>41851</v>
      </c>
      <c r="Y106" s="568" t="str">
        <f t="shared" ca="1" si="33"/>
        <v>Thu. August , 2014</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August</v>
      </c>
      <c r="V107" s="184"/>
      <c r="W107" s="179"/>
      <c r="X107" s="430">
        <f t="shared" ca="1" si="36"/>
        <v>41851</v>
      </c>
      <c r="Y107" s="568" t="str">
        <f t="shared" ca="1" si="33"/>
        <v>Thu. August , 2014</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August</v>
      </c>
      <c r="V108" s="184"/>
      <c r="W108" s="179"/>
      <c r="X108" s="430">
        <f t="shared" ca="1" si="36"/>
        <v>41851</v>
      </c>
      <c r="Y108" s="568" t="str">
        <f t="shared" ca="1" si="33"/>
        <v>Thu. August , 2014</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August</v>
      </c>
      <c r="V109" s="184"/>
      <c r="W109" s="179"/>
      <c r="X109" s="430">
        <f t="shared" ca="1" si="36"/>
        <v>41851</v>
      </c>
      <c r="Y109" s="568" t="str">
        <f t="shared" ca="1" si="33"/>
        <v>Thu. August , 2014</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August</v>
      </c>
      <c r="V110" s="184"/>
      <c r="W110" s="179"/>
      <c r="X110" s="430">
        <f t="shared" ca="1" si="36"/>
        <v>41851</v>
      </c>
      <c r="Y110" s="568" t="str">
        <f t="shared" ca="1" si="33"/>
        <v>Thu. August , 2014</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August</v>
      </c>
      <c r="V111" s="184"/>
      <c r="W111" s="179"/>
      <c r="X111" s="430">
        <f t="shared" ca="1" si="36"/>
        <v>41851</v>
      </c>
      <c r="Y111" s="568" t="str">
        <f t="shared" ca="1" si="33"/>
        <v>Thu. August , 2014</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August</v>
      </c>
      <c r="V112" s="184"/>
      <c r="W112" s="179"/>
      <c r="X112" s="430">
        <f t="shared" ca="1" si="36"/>
        <v>41851</v>
      </c>
      <c r="Y112" s="568" t="str">
        <f t="shared" ca="1" si="33"/>
        <v>Thu. August , 2014</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August</v>
      </c>
      <c r="V113" s="184"/>
      <c r="W113" s="179"/>
      <c r="X113" s="430">
        <f t="shared" ca="1" si="36"/>
        <v>41851</v>
      </c>
      <c r="Y113" s="568" t="str">
        <f t="shared" ca="1" si="33"/>
        <v>Thu. August , 2014</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August</v>
      </c>
      <c r="V114" s="184"/>
      <c r="W114" s="179"/>
      <c r="X114" s="430">
        <f t="shared" ca="1" si="36"/>
        <v>41851</v>
      </c>
      <c r="Y114" s="568" t="str">
        <f t="shared" ca="1" si="33"/>
        <v>Thu. August , 2014</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August</v>
      </c>
      <c r="V115" s="184"/>
      <c r="W115" s="179"/>
      <c r="X115" s="430">
        <f t="shared" ca="1" si="36"/>
        <v>41851</v>
      </c>
      <c r="Y115" s="568" t="str">
        <f t="shared" ca="1" si="33"/>
        <v>Thu. August , 2014</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August</v>
      </c>
      <c r="V116" s="184"/>
      <c r="W116" s="179"/>
      <c r="X116" s="430">
        <f t="shared" ca="1" si="36"/>
        <v>41851</v>
      </c>
      <c r="Y116" s="568" t="str">
        <f t="shared" ca="1" si="33"/>
        <v>Thu. August , 2014</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August</v>
      </c>
      <c r="V117" s="184"/>
      <c r="W117" s="179"/>
      <c r="X117" s="430">
        <f t="shared" ca="1" si="36"/>
        <v>41851</v>
      </c>
      <c r="Y117" s="568" t="str">
        <f t="shared" ca="1" si="33"/>
        <v>Thu. August , 2014</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August</v>
      </c>
      <c r="V118" s="184"/>
      <c r="W118" s="179"/>
      <c r="X118" s="430">
        <f t="shared" ca="1" si="36"/>
        <v>41851</v>
      </c>
      <c r="Y118" s="568" t="str">
        <f t="shared" ca="1" si="33"/>
        <v>Thu. August , 2014</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August</v>
      </c>
      <c r="V119" s="184"/>
      <c r="W119" s="179"/>
      <c r="X119" s="430">
        <f t="shared" ca="1" si="36"/>
        <v>41851</v>
      </c>
      <c r="Y119" s="568" t="str">
        <f t="shared" ca="1" si="33"/>
        <v>Thu. August , 2014</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August</v>
      </c>
      <c r="V120" s="184"/>
      <c r="W120" s="179"/>
      <c r="X120" s="430">
        <f t="shared" ca="1" si="36"/>
        <v>41851</v>
      </c>
      <c r="Y120" s="568" t="str">
        <f t="shared" ca="1" si="33"/>
        <v>Thu. August , 2014</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August</v>
      </c>
      <c r="V121" s="184"/>
      <c r="W121" s="179"/>
      <c r="X121" s="430">
        <f t="shared" ca="1" si="36"/>
        <v>41851</v>
      </c>
      <c r="Y121" s="568" t="str">
        <f t="shared" ca="1" si="33"/>
        <v>Thu. August , 2014</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August</v>
      </c>
      <c r="V122" s="184"/>
      <c r="W122" s="179"/>
      <c r="X122" s="430">
        <f t="shared" ca="1" si="36"/>
        <v>41851</v>
      </c>
      <c r="Y122" s="568" t="str">
        <f t="shared" ca="1" si="33"/>
        <v>Thu. August , 2014</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August</v>
      </c>
      <c r="V123" s="184"/>
      <c r="W123" s="179"/>
      <c r="X123" s="430">
        <f t="shared" ca="1" si="36"/>
        <v>41851</v>
      </c>
      <c r="Y123" s="568" t="str">
        <f t="shared" ca="1" si="33"/>
        <v>Thu. August , 2014</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August</v>
      </c>
      <c r="V124" s="184"/>
      <c r="W124" s="179"/>
      <c r="X124" s="430">
        <f t="shared" ca="1" si="36"/>
        <v>41851</v>
      </c>
      <c r="Y124" s="568" t="str">
        <f t="shared" ca="1" si="33"/>
        <v>Thu. August , 2014</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August</v>
      </c>
      <c r="V125" s="184"/>
      <c r="W125" s="179"/>
      <c r="X125" s="430">
        <f t="shared" ca="1" si="36"/>
        <v>41851</v>
      </c>
      <c r="Y125" s="568" t="str">
        <f t="shared" ca="1" si="33"/>
        <v>Thu. August , 2014</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August</v>
      </c>
      <c r="V126" s="184"/>
      <c r="W126" s="179"/>
      <c r="X126" s="430">
        <f t="shared" ca="1" si="36"/>
        <v>41851</v>
      </c>
      <c r="Y126" s="568" t="str">
        <f t="shared" ca="1" si="33"/>
        <v>Thu. August , 2014</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August</v>
      </c>
      <c r="V127" s="184"/>
      <c r="W127" s="179"/>
      <c r="X127" s="430">
        <f t="shared" ca="1" si="36"/>
        <v>41851</v>
      </c>
      <c r="Y127" s="568" t="str">
        <f t="shared" ca="1" si="33"/>
        <v>Thu. August , 2014</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August</v>
      </c>
      <c r="V128" s="184"/>
      <c r="W128" s="179"/>
      <c r="X128" s="430">
        <f t="shared" ca="1" si="36"/>
        <v>41851</v>
      </c>
      <c r="Y128" s="568" t="str">
        <f t="shared" ca="1" si="33"/>
        <v>Thu. August , 2014</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August</v>
      </c>
      <c r="V129" s="184"/>
      <c r="W129" s="179"/>
      <c r="X129" s="430">
        <f t="shared" ca="1" si="36"/>
        <v>41851</v>
      </c>
      <c r="Y129" s="568" t="str">
        <f t="shared" ca="1" si="33"/>
        <v>Thu. August , 2014</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August</v>
      </c>
      <c r="V130" s="184"/>
      <c r="W130" s="179"/>
      <c r="X130" s="430">
        <f t="shared" ca="1" si="36"/>
        <v>41851</v>
      </c>
      <c r="Y130" s="568" t="str">
        <f t="shared" ca="1" si="33"/>
        <v>Thu. August , 2014</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August</v>
      </c>
      <c r="V131" s="184"/>
      <c r="W131" s="179"/>
      <c r="X131" s="430">
        <f t="shared" ca="1" si="36"/>
        <v>41851</v>
      </c>
      <c r="Y131" s="568" t="str">
        <f t="shared" ca="1" si="33"/>
        <v>Thu. August , 2014</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August</v>
      </c>
      <c r="V132" s="184"/>
      <c r="W132" s="179"/>
      <c r="X132" s="430">
        <f t="shared" ca="1" si="36"/>
        <v>41851</v>
      </c>
      <c r="Y132" s="568" t="str">
        <f t="shared" ca="1" si="33"/>
        <v>Thu. August , 2014</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August</v>
      </c>
      <c r="V133" s="184"/>
      <c r="W133" s="179"/>
      <c r="X133" s="430">
        <f t="shared" ca="1" si="36"/>
        <v>41851</v>
      </c>
      <c r="Y133" s="568" t="str">
        <f t="shared" ca="1" si="33"/>
        <v>Thu. August , 2014</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August</v>
      </c>
      <c r="V134" s="184"/>
      <c r="W134" s="179"/>
      <c r="X134" s="430">
        <f t="shared" ca="1" si="36"/>
        <v>41851</v>
      </c>
      <c r="Y134" s="568" t="str">
        <f t="shared" ca="1" si="33"/>
        <v>Thu. August , 2014</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August</v>
      </c>
      <c r="V135" s="184"/>
      <c r="W135" s="179"/>
      <c r="X135" s="430">
        <f t="shared" ca="1" si="36"/>
        <v>41851</v>
      </c>
      <c r="Y135" s="568" t="str">
        <f t="shared" ca="1" si="33"/>
        <v>Thu. August , 2014</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August</v>
      </c>
      <c r="V136" s="184"/>
      <c r="W136" s="179"/>
      <c r="X136" s="430">
        <f t="shared" ca="1" si="36"/>
        <v>41851</v>
      </c>
      <c r="Y136" s="568" t="str">
        <f t="shared" ca="1" si="33"/>
        <v>Thu. August , 2014</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August</v>
      </c>
      <c r="V137" s="184"/>
      <c r="W137" s="179"/>
      <c r="X137" s="430">
        <f t="shared" ca="1" si="36"/>
        <v>41851</v>
      </c>
      <c r="Y137" s="568" t="str">
        <f t="shared" ca="1" si="33"/>
        <v>Thu. August , 2014</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August</v>
      </c>
      <c r="V138" s="184"/>
      <c r="W138" s="179"/>
      <c r="X138" s="430">
        <f t="shared" ca="1" si="36"/>
        <v>41851</v>
      </c>
      <c r="Y138" s="568" t="str">
        <f t="shared" ca="1" si="33"/>
        <v>Thu. August , 2014</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August</v>
      </c>
      <c r="V139" s="184"/>
      <c r="W139" s="179"/>
      <c r="X139" s="430">
        <f t="shared" ca="1" si="36"/>
        <v>41851</v>
      </c>
      <c r="Y139" s="568" t="str">
        <f t="shared" ca="1" si="33"/>
        <v>Thu. August , 2014</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August</v>
      </c>
      <c r="V140" s="184"/>
      <c r="W140" s="179"/>
      <c r="X140" s="430">
        <f t="shared" ca="1" si="36"/>
        <v>41851</v>
      </c>
      <c r="Y140" s="568" t="str">
        <f t="shared" ca="1" si="33"/>
        <v>Thu. August , 2014</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August</v>
      </c>
      <c r="V141" s="184"/>
      <c r="W141" s="179"/>
      <c r="X141" s="430">
        <f t="shared" ca="1" si="36"/>
        <v>41851</v>
      </c>
      <c r="Y141" s="568" t="str">
        <f t="shared" ca="1" si="33"/>
        <v>Thu. August , 2014</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August</v>
      </c>
      <c r="V142" s="184"/>
      <c r="W142" s="179"/>
      <c r="X142" s="430">
        <f t="shared" ca="1" si="36"/>
        <v>41851</v>
      </c>
      <c r="Y142" s="568" t="str">
        <f t="shared" ca="1" si="33"/>
        <v>Thu. August , 2014</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August</v>
      </c>
      <c r="V143" s="184"/>
      <c r="W143" s="179"/>
      <c r="X143" s="430">
        <f t="shared" ca="1" si="36"/>
        <v>41851</v>
      </c>
      <c r="Y143" s="568" t="str">
        <f t="shared" ca="1" si="33"/>
        <v>Thu. August , 2014</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August</v>
      </c>
      <c r="V144" s="184"/>
      <c r="W144" s="179"/>
      <c r="X144" s="430">
        <f t="shared" ca="1" si="36"/>
        <v>41851</v>
      </c>
      <c r="Y144" s="568" t="str">
        <f t="shared" ca="1" si="33"/>
        <v>Thu. August , 2014</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August</v>
      </c>
      <c r="V145" s="184"/>
      <c r="W145" s="179"/>
      <c r="X145" s="430">
        <f t="shared" ca="1" si="36"/>
        <v>41851</v>
      </c>
      <c r="Y145" s="568" t="str">
        <f t="shared" ca="1" si="33"/>
        <v>Thu. August , 2014</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August</v>
      </c>
      <c r="V146" s="184"/>
      <c r="W146" s="179"/>
      <c r="X146" s="430">
        <f t="shared" ca="1" si="36"/>
        <v>41851</v>
      </c>
      <c r="Y146" s="568" t="str">
        <f t="shared" ca="1" si="33"/>
        <v>Thu. August , 2014</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August</v>
      </c>
      <c r="V147" s="184"/>
      <c r="W147" s="179"/>
      <c r="X147" s="430">
        <f t="shared" ca="1" si="36"/>
        <v>41851</v>
      </c>
      <c r="Y147" s="568" t="str">
        <f t="shared" ca="1" si="33"/>
        <v>Thu. August , 2014</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August</v>
      </c>
      <c r="V148" s="184"/>
      <c r="W148" s="179"/>
      <c r="X148" s="430">
        <f t="shared" ca="1" si="36"/>
        <v>41851</v>
      </c>
      <c r="Y148" s="568" t="str">
        <f t="shared" ca="1" si="33"/>
        <v>Thu. August , 2014</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August</v>
      </c>
      <c r="V149" s="184"/>
      <c r="W149" s="179"/>
      <c r="X149" s="430">
        <f t="shared" ca="1" si="36"/>
        <v>41851</v>
      </c>
      <c r="Y149" s="568" t="str">
        <f t="shared" ref="Y149:Y194" ca="1" si="52">IF(Y143="f",T149&amp;". "&amp;" "&amp;R149&amp;" "&amp;U149&amp;" "&amp;$AE$7,T149&amp;". "&amp;U149&amp;" "&amp;R149&amp;", "&amp;$AE$7)</f>
        <v>Thu. August , 2014</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August</v>
      </c>
      <c r="V150" s="184"/>
      <c r="W150" s="179"/>
      <c r="X150" s="430">
        <f t="shared" ref="X150:X194" ca="1" si="55">$AE$8+D150</f>
        <v>41851</v>
      </c>
      <c r="Y150" s="568" t="str">
        <f t="shared" ca="1" si="52"/>
        <v>Thu. August , 2014</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August</v>
      </c>
      <c r="V151" s="184"/>
      <c r="W151" s="179"/>
      <c r="X151" s="430">
        <f t="shared" ca="1" si="55"/>
        <v>41851</v>
      </c>
      <c r="Y151" s="568" t="str">
        <f t="shared" ca="1" si="52"/>
        <v>Thu. August , 2014</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August</v>
      </c>
      <c r="V152" s="184"/>
      <c r="W152" s="179"/>
      <c r="X152" s="430">
        <f t="shared" ca="1" si="55"/>
        <v>41851</v>
      </c>
      <c r="Y152" s="568" t="str">
        <f t="shared" ca="1" si="52"/>
        <v>Thu. August , 2014</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August</v>
      </c>
      <c r="V153" s="184"/>
      <c r="W153" s="179"/>
      <c r="X153" s="430">
        <f t="shared" ca="1" si="55"/>
        <v>41851</v>
      </c>
      <c r="Y153" s="568" t="str">
        <f t="shared" ca="1" si="52"/>
        <v>Thu. August , 2014</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August</v>
      </c>
      <c r="V154" s="184"/>
      <c r="W154" s="179"/>
      <c r="X154" s="430">
        <f t="shared" ca="1" si="55"/>
        <v>41851</v>
      </c>
      <c r="Y154" s="568" t="str">
        <f t="shared" ca="1" si="52"/>
        <v>Thu. August , 2014</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August</v>
      </c>
      <c r="V155" s="184"/>
      <c r="W155" s="179"/>
      <c r="X155" s="430">
        <f t="shared" ca="1" si="55"/>
        <v>41851</v>
      </c>
      <c r="Y155" s="568" t="str">
        <f t="shared" ca="1" si="52"/>
        <v>Thu. August , 2014</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August</v>
      </c>
      <c r="V156" s="184"/>
      <c r="W156" s="179"/>
      <c r="X156" s="430">
        <f t="shared" ca="1" si="55"/>
        <v>41851</v>
      </c>
      <c r="Y156" s="568" t="str">
        <f t="shared" ca="1" si="52"/>
        <v>Thu. August , 2014</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August</v>
      </c>
      <c r="V157" s="184"/>
      <c r="W157" s="179"/>
      <c r="X157" s="430">
        <f t="shared" ca="1" si="55"/>
        <v>41851</v>
      </c>
      <c r="Y157" s="568" t="str">
        <f t="shared" ca="1" si="52"/>
        <v>Thu. August , 2014</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August</v>
      </c>
      <c r="V158" s="184"/>
      <c r="W158" s="179"/>
      <c r="X158" s="430">
        <f t="shared" ca="1" si="55"/>
        <v>41851</v>
      </c>
      <c r="Y158" s="568" t="str">
        <f t="shared" ca="1" si="52"/>
        <v>Thu. August , 2014</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August</v>
      </c>
      <c r="V159" s="184"/>
      <c r="W159" s="179"/>
      <c r="X159" s="430">
        <f t="shared" ca="1" si="55"/>
        <v>41851</v>
      </c>
      <c r="Y159" s="568" t="str">
        <f t="shared" ca="1" si="52"/>
        <v>Thu. August , 2014</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August</v>
      </c>
      <c r="V160" s="184"/>
      <c r="W160" s="179"/>
      <c r="X160" s="430">
        <f t="shared" ca="1" si="55"/>
        <v>41851</v>
      </c>
      <c r="Y160" s="568" t="str">
        <f t="shared" ca="1" si="52"/>
        <v>Thu. August , 2014</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August</v>
      </c>
      <c r="V161" s="184"/>
      <c r="W161" s="179"/>
      <c r="X161" s="430">
        <f t="shared" ca="1" si="55"/>
        <v>41851</v>
      </c>
      <c r="Y161" s="568" t="str">
        <f t="shared" ca="1" si="52"/>
        <v>Thu. August , 2014</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August</v>
      </c>
      <c r="V162" s="184"/>
      <c r="W162" s="179"/>
      <c r="X162" s="430">
        <f t="shared" ca="1" si="55"/>
        <v>41851</v>
      </c>
      <c r="Y162" s="568" t="str">
        <f t="shared" ca="1" si="52"/>
        <v>Thu. August , 2014</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August</v>
      </c>
      <c r="V163" s="184"/>
      <c r="W163" s="179"/>
      <c r="X163" s="430">
        <f t="shared" ca="1" si="55"/>
        <v>41851</v>
      </c>
      <c r="Y163" s="568" t="str">
        <f t="shared" ca="1" si="52"/>
        <v>Thu. August , 2014</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August</v>
      </c>
      <c r="V164" s="184"/>
      <c r="W164" s="179"/>
      <c r="X164" s="430">
        <f t="shared" ca="1" si="55"/>
        <v>41851</v>
      </c>
      <c r="Y164" s="568" t="str">
        <f t="shared" ca="1" si="52"/>
        <v>Thu. August , 2014</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August</v>
      </c>
      <c r="V165" s="184"/>
      <c r="W165" s="179"/>
      <c r="X165" s="430">
        <f t="shared" ca="1" si="55"/>
        <v>41851</v>
      </c>
      <c r="Y165" s="568" t="str">
        <f t="shared" ca="1" si="52"/>
        <v>Thu. August , 2014</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August</v>
      </c>
      <c r="V166" s="184"/>
      <c r="W166" s="179"/>
      <c r="X166" s="430">
        <f t="shared" ca="1" si="55"/>
        <v>41851</v>
      </c>
      <c r="Y166" s="568" t="str">
        <f t="shared" ca="1" si="52"/>
        <v>Thu. August , 2014</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August</v>
      </c>
      <c r="V167" s="184"/>
      <c r="W167" s="179"/>
      <c r="X167" s="430">
        <f t="shared" ca="1" si="55"/>
        <v>41851</v>
      </c>
      <c r="Y167" s="568" t="str">
        <f t="shared" ca="1" si="52"/>
        <v>Thu. August , 2014</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August</v>
      </c>
      <c r="V168" s="184"/>
      <c r="W168" s="179"/>
      <c r="X168" s="430">
        <f t="shared" ca="1" si="55"/>
        <v>41851</v>
      </c>
      <c r="Y168" s="568" t="str">
        <f t="shared" ca="1" si="52"/>
        <v>Thu. August , 2014</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August</v>
      </c>
      <c r="V169" s="184"/>
      <c r="W169" s="179"/>
      <c r="X169" s="430">
        <f t="shared" ca="1" si="55"/>
        <v>41851</v>
      </c>
      <c r="Y169" s="568" t="str">
        <f t="shared" ca="1" si="52"/>
        <v>Thu. August , 2014</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August</v>
      </c>
      <c r="V170" s="184"/>
      <c r="W170" s="179"/>
      <c r="X170" s="430">
        <f t="shared" ca="1" si="55"/>
        <v>41851</v>
      </c>
      <c r="Y170" s="568" t="str">
        <f t="shared" ca="1" si="52"/>
        <v>Thu. August , 2014</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August</v>
      </c>
      <c r="V171" s="184"/>
      <c r="W171" s="179"/>
      <c r="X171" s="430">
        <f t="shared" ca="1" si="55"/>
        <v>41851</v>
      </c>
      <c r="Y171" s="568" t="str">
        <f t="shared" ca="1" si="52"/>
        <v>Thu. August , 2014</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August</v>
      </c>
      <c r="V172" s="184"/>
      <c r="W172" s="179"/>
      <c r="X172" s="430">
        <f t="shared" ca="1" si="55"/>
        <v>41851</v>
      </c>
      <c r="Y172" s="568" t="str">
        <f t="shared" ca="1" si="52"/>
        <v>Thu. August , 2014</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August</v>
      </c>
      <c r="V173" s="184"/>
      <c r="W173" s="179"/>
      <c r="X173" s="430">
        <f t="shared" ca="1" si="55"/>
        <v>41851</v>
      </c>
      <c r="Y173" s="568" t="str">
        <f t="shared" ca="1" si="52"/>
        <v>Thu. August , 2014</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August</v>
      </c>
      <c r="V174" s="184"/>
      <c r="W174" s="179"/>
      <c r="X174" s="430">
        <f t="shared" ca="1" si="55"/>
        <v>41851</v>
      </c>
      <c r="Y174" s="568" t="str">
        <f t="shared" ca="1" si="52"/>
        <v>Thu. August , 2014</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August</v>
      </c>
      <c r="V175" s="184"/>
      <c r="W175" s="179"/>
      <c r="X175" s="430">
        <f t="shared" ca="1" si="55"/>
        <v>41851</v>
      </c>
      <c r="Y175" s="568" t="str">
        <f t="shared" ca="1" si="52"/>
        <v>Thu. August , 2014</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August</v>
      </c>
      <c r="V176" s="184"/>
      <c r="W176" s="179"/>
      <c r="X176" s="430">
        <f t="shared" ca="1" si="55"/>
        <v>41851</v>
      </c>
      <c r="Y176" s="568" t="str">
        <f t="shared" ca="1" si="52"/>
        <v>Thu. August , 2014</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August</v>
      </c>
      <c r="V177" s="184"/>
      <c r="W177" s="179"/>
      <c r="X177" s="430">
        <f t="shared" ca="1" si="55"/>
        <v>41851</v>
      </c>
      <c r="Y177" s="568" t="str">
        <f t="shared" ca="1" si="52"/>
        <v>Thu. August , 2014</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August</v>
      </c>
      <c r="V178" s="184"/>
      <c r="W178" s="179"/>
      <c r="X178" s="430">
        <f t="shared" ca="1" si="55"/>
        <v>41851</v>
      </c>
      <c r="Y178" s="568" t="str">
        <f t="shared" ca="1" si="52"/>
        <v>Thu. August , 2014</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August</v>
      </c>
      <c r="V179" s="184"/>
      <c r="W179" s="179"/>
      <c r="X179" s="430">
        <f t="shared" ca="1" si="55"/>
        <v>41851</v>
      </c>
      <c r="Y179" s="568" t="str">
        <f t="shared" ca="1" si="52"/>
        <v>Thu. August , 2014</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August</v>
      </c>
      <c r="V180" s="184"/>
      <c r="W180" s="179"/>
      <c r="X180" s="430">
        <f t="shared" ca="1" si="55"/>
        <v>41851</v>
      </c>
      <c r="Y180" s="568" t="str">
        <f t="shared" ca="1" si="52"/>
        <v>Thu. August , 2014</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August</v>
      </c>
      <c r="V181" s="184"/>
      <c r="W181" s="179"/>
      <c r="X181" s="430">
        <f t="shared" ca="1" si="55"/>
        <v>41851</v>
      </c>
      <c r="Y181" s="568" t="str">
        <f t="shared" ca="1" si="52"/>
        <v>Thu. August , 2014</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August</v>
      </c>
      <c r="V182" s="184"/>
      <c r="W182" s="179"/>
      <c r="X182" s="430">
        <f t="shared" ca="1" si="55"/>
        <v>41851</v>
      </c>
      <c r="Y182" s="568" t="str">
        <f t="shared" ca="1" si="52"/>
        <v>Thu. August , 2014</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August</v>
      </c>
      <c r="V183" s="184"/>
      <c r="W183" s="179"/>
      <c r="X183" s="430">
        <f t="shared" ca="1" si="55"/>
        <v>41851</v>
      </c>
      <c r="Y183" s="568" t="str">
        <f t="shared" ca="1" si="52"/>
        <v>Thu. August , 2014</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August</v>
      </c>
      <c r="V184" s="184"/>
      <c r="W184" s="179"/>
      <c r="X184" s="430">
        <f t="shared" ca="1" si="55"/>
        <v>41851</v>
      </c>
      <c r="Y184" s="568" t="str">
        <f t="shared" ca="1" si="52"/>
        <v>Thu. August , 2014</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August</v>
      </c>
      <c r="V185" s="184"/>
      <c r="W185" s="179"/>
      <c r="X185" s="430">
        <f t="shared" ca="1" si="55"/>
        <v>41851</v>
      </c>
      <c r="Y185" s="568" t="str">
        <f t="shared" ca="1" si="52"/>
        <v>Thu. August , 2014</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August</v>
      </c>
      <c r="V186" s="184"/>
      <c r="W186" s="179"/>
      <c r="X186" s="430">
        <f t="shared" ca="1" si="55"/>
        <v>41851</v>
      </c>
      <c r="Y186" s="568" t="str">
        <f t="shared" ca="1" si="52"/>
        <v>Thu. August , 2014</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August</v>
      </c>
      <c r="V187" s="184"/>
      <c r="W187" s="179"/>
      <c r="X187" s="430">
        <f t="shared" ca="1" si="55"/>
        <v>41851</v>
      </c>
      <c r="Y187" s="568" t="str">
        <f t="shared" ca="1" si="52"/>
        <v>Thu. August , 2014</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August</v>
      </c>
      <c r="V188" s="184"/>
      <c r="W188" s="179"/>
      <c r="X188" s="430">
        <f t="shared" ca="1" si="55"/>
        <v>41851</v>
      </c>
      <c r="Y188" s="568" t="str">
        <f t="shared" ca="1" si="52"/>
        <v>Thu. August , 2014</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August</v>
      </c>
      <c r="V189" s="184"/>
      <c r="W189" s="179"/>
      <c r="X189" s="430">
        <f t="shared" ca="1" si="55"/>
        <v>41851</v>
      </c>
      <c r="Y189" s="568" t="str">
        <f t="shared" ca="1" si="52"/>
        <v>Thu. August , 2014</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August</v>
      </c>
      <c r="V190" s="184"/>
      <c r="W190" s="179"/>
      <c r="X190" s="430">
        <f t="shared" ca="1" si="55"/>
        <v>41851</v>
      </c>
      <c r="Y190" s="568" t="str">
        <f t="shared" ca="1" si="52"/>
        <v>Thu. August , 2014</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August</v>
      </c>
      <c r="V191" s="184"/>
      <c r="W191" s="179"/>
      <c r="X191" s="430">
        <f t="shared" ca="1" si="55"/>
        <v>41851</v>
      </c>
      <c r="Y191" s="568" t="str">
        <f t="shared" ca="1" si="52"/>
        <v>Thu. August , 2014</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August</v>
      </c>
      <c r="V192" s="184"/>
      <c r="W192" s="179"/>
      <c r="X192" s="430">
        <f t="shared" ca="1" si="55"/>
        <v>41851</v>
      </c>
      <c r="Y192" s="568" t="str">
        <f t="shared" ca="1" si="52"/>
        <v>Thu. August , 2014</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August</v>
      </c>
      <c r="V193" s="184"/>
      <c r="W193" s="179"/>
      <c r="X193" s="430">
        <f t="shared" ca="1" si="55"/>
        <v>41851</v>
      </c>
      <c r="Y193" s="568" t="str">
        <f t="shared" ca="1" si="52"/>
        <v>Thu. August , 2014</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August</v>
      </c>
      <c r="V194" s="184"/>
      <c r="W194" s="179"/>
      <c r="X194" s="430">
        <f t="shared" ca="1" si="55"/>
        <v>41851</v>
      </c>
      <c r="Y194" s="568" t="str">
        <f t="shared" ca="1" si="52"/>
        <v>Thu. August , 2014</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31</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September,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2014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41882</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September,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September</v>
      </c>
      <c r="V18" s="652" t="str">
        <f ca="1">AE6</f>
        <v>September,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September</v>
      </c>
      <c r="V19" s="652" t="str">
        <f ca="1">U19&amp;" "&amp;Year_four_digits</f>
        <v>September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Mon. September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September</v>
      </c>
      <c r="V20" s="179"/>
      <c r="W20" s="179"/>
      <c r="X20" s="430">
        <f ca="1">$AE$8+D20</f>
        <v>41883</v>
      </c>
      <c r="Y20" s="568" t="str">
        <f ca="1">IF(Y14="f",T20&amp;". "&amp;" "&amp;R20&amp;" "&amp;U20&amp;" "&amp;$AE$7,T20&amp;". "&amp;U20&amp;" "&amp;R20&amp;", "&amp;$AE$7)</f>
        <v>Mon. September 1, 2014</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September</v>
      </c>
      <c r="V21" s="184"/>
      <c r="W21" s="179"/>
      <c r="X21" s="430">
        <f ca="1">$AE$8+D21</f>
        <v>41882</v>
      </c>
      <c r="Y21" s="568" t="str">
        <f t="shared" ref="Y21:Y84" ca="1" si="14">IF(Y15="f",T21&amp;". "&amp;" "&amp;R21&amp;" "&amp;U21&amp;" "&amp;$AE$7,T21&amp;". "&amp;U21&amp;" "&amp;R21&amp;", "&amp;$AE$7)</f>
        <v>Sun. September , 2014</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September</v>
      </c>
      <c r="V22" s="184"/>
      <c r="W22" s="179"/>
      <c r="X22" s="430">
        <f t="shared" ref="X22:X85" ca="1" si="17">$AE$8+D22</f>
        <v>41882</v>
      </c>
      <c r="Y22" s="568" t="str">
        <f t="shared" ca="1" si="14"/>
        <v>Sun. September , 2014</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September</v>
      </c>
      <c r="V23" s="184"/>
      <c r="W23" s="179"/>
      <c r="X23" s="430">
        <f t="shared" ca="1" si="17"/>
        <v>41882</v>
      </c>
      <c r="Y23" s="568" t="str">
        <f t="shared" ca="1" si="14"/>
        <v>Sun. September , 2014</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September</v>
      </c>
      <c r="V24" s="184"/>
      <c r="W24" s="179"/>
      <c r="X24" s="430">
        <f t="shared" ca="1" si="17"/>
        <v>41882</v>
      </c>
      <c r="Y24" s="568" t="str">
        <f t="shared" ca="1" si="14"/>
        <v>Sun. September , 2014</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September</v>
      </c>
      <c r="V25" s="184"/>
      <c r="W25" s="179"/>
      <c r="X25" s="430">
        <f t="shared" ca="1" si="17"/>
        <v>41882</v>
      </c>
      <c r="Y25" s="568" t="str">
        <f t="shared" ca="1" si="14"/>
        <v>Sun. September , 2014</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September</v>
      </c>
      <c r="V26" s="184"/>
      <c r="W26" s="179"/>
      <c r="X26" s="430">
        <f t="shared" ca="1" si="17"/>
        <v>41882</v>
      </c>
      <c r="Y26" s="568" t="str">
        <f t="shared" ca="1" si="14"/>
        <v>Sun. September , 2014</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September</v>
      </c>
      <c r="V27" s="184"/>
      <c r="W27" s="179"/>
      <c r="X27" s="430">
        <f t="shared" ca="1" si="17"/>
        <v>41882</v>
      </c>
      <c r="Y27" s="568" t="str">
        <f t="shared" ca="1" si="14"/>
        <v>Sun. September , 2014</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September</v>
      </c>
      <c r="V28" s="184"/>
      <c r="W28" s="179"/>
      <c r="X28" s="430">
        <f t="shared" ca="1" si="17"/>
        <v>41882</v>
      </c>
      <c r="Y28" s="568" t="str">
        <f t="shared" ca="1" si="14"/>
        <v>Sun. September , 2014</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September</v>
      </c>
      <c r="V29" s="184"/>
      <c r="W29" s="179"/>
      <c r="X29" s="430">
        <f t="shared" ca="1" si="17"/>
        <v>41882</v>
      </c>
      <c r="Y29" s="568" t="str">
        <f t="shared" ca="1" si="14"/>
        <v>Sun. September , 2014</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September</v>
      </c>
      <c r="V30" s="184"/>
      <c r="W30" s="179"/>
      <c r="X30" s="430">
        <f t="shared" ca="1" si="17"/>
        <v>41882</v>
      </c>
      <c r="Y30" s="568" t="str">
        <f t="shared" ca="1" si="14"/>
        <v>Sun. September , 2014</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September</v>
      </c>
      <c r="V31" s="184"/>
      <c r="W31" s="179"/>
      <c r="X31" s="430">
        <f t="shared" ca="1" si="17"/>
        <v>41882</v>
      </c>
      <c r="Y31" s="568" t="str">
        <f t="shared" ca="1" si="14"/>
        <v>Sun. September , 2014</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September</v>
      </c>
      <c r="V32" s="184"/>
      <c r="W32" s="179"/>
      <c r="X32" s="430">
        <f t="shared" ca="1" si="17"/>
        <v>41882</v>
      </c>
      <c r="Y32" s="568" t="str">
        <f t="shared" ca="1" si="14"/>
        <v>Sun. September , 2014</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September</v>
      </c>
      <c r="V33" s="184"/>
      <c r="W33" s="179"/>
      <c r="X33" s="430">
        <f t="shared" ca="1" si="17"/>
        <v>41882</v>
      </c>
      <c r="Y33" s="568" t="str">
        <f t="shared" ca="1" si="14"/>
        <v>Sun. September , 2014</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September</v>
      </c>
      <c r="V34" s="184"/>
      <c r="W34" s="179"/>
      <c r="X34" s="430">
        <f t="shared" ca="1" si="17"/>
        <v>41882</v>
      </c>
      <c r="Y34" s="568" t="str">
        <f t="shared" ca="1" si="14"/>
        <v>Sun. September , 2014</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September</v>
      </c>
      <c r="V35" s="184"/>
      <c r="W35" s="179"/>
      <c r="X35" s="430">
        <f t="shared" ca="1" si="17"/>
        <v>41882</v>
      </c>
      <c r="Y35" s="568" t="str">
        <f t="shared" ca="1" si="14"/>
        <v>Sun. September , 2014</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September</v>
      </c>
      <c r="V36" s="184"/>
      <c r="W36" s="179"/>
      <c r="X36" s="430">
        <f t="shared" ca="1" si="17"/>
        <v>41882</v>
      </c>
      <c r="Y36" s="568" t="str">
        <f t="shared" ca="1" si="14"/>
        <v>Sun. September , 2014</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September</v>
      </c>
      <c r="V37" s="184"/>
      <c r="W37" s="179"/>
      <c r="X37" s="430">
        <f t="shared" ca="1" si="17"/>
        <v>41882</v>
      </c>
      <c r="Y37" s="568" t="str">
        <f t="shared" ca="1" si="14"/>
        <v>Sun. September , 2014</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September</v>
      </c>
      <c r="V38" s="184"/>
      <c r="W38" s="179"/>
      <c r="X38" s="430">
        <f t="shared" ca="1" si="17"/>
        <v>41882</v>
      </c>
      <c r="Y38" s="568" t="str">
        <f t="shared" ca="1" si="14"/>
        <v>Sun. September , 2014</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September</v>
      </c>
      <c r="V39" s="184"/>
      <c r="W39" s="179"/>
      <c r="X39" s="430">
        <f t="shared" ca="1" si="17"/>
        <v>41882</v>
      </c>
      <c r="Y39" s="568" t="str">
        <f t="shared" ca="1" si="14"/>
        <v>Sun. September , 2014</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September</v>
      </c>
      <c r="V40" s="184"/>
      <c r="W40" s="179"/>
      <c r="X40" s="430">
        <f t="shared" ca="1" si="17"/>
        <v>41882</v>
      </c>
      <c r="Y40" s="568" t="str">
        <f t="shared" ca="1" si="14"/>
        <v>Sun. September , 2014</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September</v>
      </c>
      <c r="V41" s="184"/>
      <c r="W41" s="179"/>
      <c r="X41" s="430">
        <f t="shared" ca="1" si="17"/>
        <v>41882</v>
      </c>
      <c r="Y41" s="568" t="str">
        <f t="shared" ca="1" si="14"/>
        <v>Sun. September , 2014</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September</v>
      </c>
      <c r="V42" s="184"/>
      <c r="W42" s="179"/>
      <c r="X42" s="430">
        <f t="shared" ca="1" si="17"/>
        <v>41882</v>
      </c>
      <c r="Y42" s="568" t="str">
        <f t="shared" ca="1" si="14"/>
        <v>Sun. September , 2014</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September</v>
      </c>
      <c r="V43" s="184"/>
      <c r="W43" s="179"/>
      <c r="X43" s="430">
        <f t="shared" ca="1" si="17"/>
        <v>41882</v>
      </c>
      <c r="Y43" s="568" t="str">
        <f t="shared" ca="1" si="14"/>
        <v>Sun. September , 2014</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September</v>
      </c>
      <c r="V44" s="184"/>
      <c r="W44" s="179"/>
      <c r="X44" s="430">
        <f t="shared" ca="1" si="17"/>
        <v>41882</v>
      </c>
      <c r="Y44" s="568" t="str">
        <f t="shared" ca="1" si="14"/>
        <v>Sun. September , 2014</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September</v>
      </c>
      <c r="V45" s="184"/>
      <c r="W45" s="179"/>
      <c r="X45" s="430">
        <f t="shared" ca="1" si="17"/>
        <v>41882</v>
      </c>
      <c r="Y45" s="568" t="str">
        <f t="shared" ca="1" si="14"/>
        <v>Sun. September , 2014</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September</v>
      </c>
      <c r="V46" s="184"/>
      <c r="W46" s="179"/>
      <c r="X46" s="430">
        <f t="shared" ca="1" si="17"/>
        <v>41882</v>
      </c>
      <c r="Y46" s="568" t="str">
        <f t="shared" ca="1" si="14"/>
        <v>Sun. September , 2014</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September</v>
      </c>
      <c r="V47" s="184"/>
      <c r="W47" s="179"/>
      <c r="X47" s="430">
        <f t="shared" ca="1" si="17"/>
        <v>41882</v>
      </c>
      <c r="Y47" s="568" t="str">
        <f t="shared" ca="1" si="14"/>
        <v>Sun. September , 2014</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September</v>
      </c>
      <c r="V48" s="184"/>
      <c r="W48" s="179"/>
      <c r="X48" s="430">
        <f t="shared" ca="1" si="17"/>
        <v>41882</v>
      </c>
      <c r="Y48" s="568" t="str">
        <f t="shared" ca="1" si="14"/>
        <v>Sun. September , 2014</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September</v>
      </c>
      <c r="V49" s="184"/>
      <c r="W49" s="179"/>
      <c r="X49" s="430">
        <f t="shared" ca="1" si="17"/>
        <v>41882</v>
      </c>
      <c r="Y49" s="568" t="str">
        <f t="shared" ca="1" si="14"/>
        <v>Sun. September , 2014</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September</v>
      </c>
      <c r="V50" s="184"/>
      <c r="W50" s="179"/>
      <c r="X50" s="430">
        <f t="shared" ca="1" si="17"/>
        <v>41882</v>
      </c>
      <c r="Y50" s="568" t="str">
        <f t="shared" ca="1" si="14"/>
        <v>Sun. September , 2014</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September</v>
      </c>
      <c r="V51" s="184"/>
      <c r="W51" s="179"/>
      <c r="X51" s="430">
        <f t="shared" ca="1" si="17"/>
        <v>41882</v>
      </c>
      <c r="Y51" s="568" t="str">
        <f t="shared" ca="1" si="14"/>
        <v>Sun. September , 2014</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September</v>
      </c>
      <c r="V52" s="184"/>
      <c r="W52" s="179"/>
      <c r="X52" s="430">
        <f t="shared" ca="1" si="17"/>
        <v>41882</v>
      </c>
      <c r="Y52" s="568" t="str">
        <f t="shared" ca="1" si="14"/>
        <v>Sun. September , 2014</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September</v>
      </c>
      <c r="V53" s="184"/>
      <c r="W53" s="179"/>
      <c r="X53" s="430">
        <f t="shared" ca="1" si="17"/>
        <v>41882</v>
      </c>
      <c r="Y53" s="568" t="str">
        <f t="shared" ca="1" si="14"/>
        <v>Sun. September , 2014</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September</v>
      </c>
      <c r="V54" s="184"/>
      <c r="W54" s="179"/>
      <c r="X54" s="430">
        <f t="shared" ca="1" si="17"/>
        <v>41882</v>
      </c>
      <c r="Y54" s="568" t="str">
        <f t="shared" ca="1" si="14"/>
        <v>Sun. September , 2014</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September</v>
      </c>
      <c r="V55" s="184"/>
      <c r="W55" s="179"/>
      <c r="X55" s="430">
        <f t="shared" ca="1" si="17"/>
        <v>41882</v>
      </c>
      <c r="Y55" s="568" t="str">
        <f t="shared" ca="1" si="14"/>
        <v>Sun. September , 2014</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September</v>
      </c>
      <c r="V56" s="184"/>
      <c r="W56" s="179"/>
      <c r="X56" s="430">
        <f t="shared" ca="1" si="17"/>
        <v>41882</v>
      </c>
      <c r="Y56" s="568" t="str">
        <f t="shared" ca="1" si="14"/>
        <v>Sun. September , 2014</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September</v>
      </c>
      <c r="V57" s="184"/>
      <c r="W57" s="179"/>
      <c r="X57" s="430">
        <f t="shared" ca="1" si="17"/>
        <v>41882</v>
      </c>
      <c r="Y57" s="568" t="str">
        <f t="shared" ca="1" si="14"/>
        <v>Sun. September , 2014</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September</v>
      </c>
      <c r="V58" s="184"/>
      <c r="W58" s="179"/>
      <c r="X58" s="430">
        <f t="shared" ca="1" si="17"/>
        <v>41882</v>
      </c>
      <c r="Y58" s="568" t="str">
        <f t="shared" ca="1" si="14"/>
        <v>Sun. September , 2014</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September</v>
      </c>
      <c r="V59" s="184"/>
      <c r="W59" s="179"/>
      <c r="X59" s="430">
        <f t="shared" ca="1" si="17"/>
        <v>41882</v>
      </c>
      <c r="Y59" s="568" t="str">
        <f t="shared" ca="1" si="14"/>
        <v>Sun. September , 2014</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September</v>
      </c>
      <c r="V60" s="184"/>
      <c r="W60" s="179"/>
      <c r="X60" s="430">
        <f t="shared" ca="1" si="17"/>
        <v>41882</v>
      </c>
      <c r="Y60" s="568" t="str">
        <f t="shared" ca="1" si="14"/>
        <v>Sun. September , 2014</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September</v>
      </c>
      <c r="V61" s="184"/>
      <c r="W61" s="179"/>
      <c r="X61" s="430">
        <f t="shared" ca="1" si="17"/>
        <v>41882</v>
      </c>
      <c r="Y61" s="568" t="str">
        <f t="shared" ca="1" si="14"/>
        <v>Sun. September , 2014</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September</v>
      </c>
      <c r="V62" s="184"/>
      <c r="W62" s="179"/>
      <c r="X62" s="430">
        <f t="shared" ca="1" si="17"/>
        <v>41882</v>
      </c>
      <c r="Y62" s="568" t="str">
        <f t="shared" ca="1" si="14"/>
        <v>Sun. September , 2014</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September</v>
      </c>
      <c r="V63" s="184"/>
      <c r="W63" s="179"/>
      <c r="X63" s="430">
        <f t="shared" ca="1" si="17"/>
        <v>41882</v>
      </c>
      <c r="Y63" s="568" t="str">
        <f t="shared" ca="1" si="14"/>
        <v>Sun. September , 2014</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September</v>
      </c>
      <c r="V64" s="184"/>
      <c r="W64" s="179"/>
      <c r="X64" s="430">
        <f t="shared" ca="1" si="17"/>
        <v>41882</v>
      </c>
      <c r="Y64" s="568" t="str">
        <f t="shared" ca="1" si="14"/>
        <v>Sun. September , 2014</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September</v>
      </c>
      <c r="V65" s="184"/>
      <c r="W65" s="179"/>
      <c r="X65" s="430">
        <f t="shared" ca="1" si="17"/>
        <v>41882</v>
      </c>
      <c r="Y65" s="568" t="str">
        <f t="shared" ca="1" si="14"/>
        <v>Sun. September , 2014</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September</v>
      </c>
      <c r="V66" s="184"/>
      <c r="W66" s="179"/>
      <c r="X66" s="430">
        <f t="shared" ca="1" si="17"/>
        <v>41882</v>
      </c>
      <c r="Y66" s="568" t="str">
        <f t="shared" ca="1" si="14"/>
        <v>Sun. September , 2014</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September</v>
      </c>
      <c r="V67" s="184"/>
      <c r="W67" s="179"/>
      <c r="X67" s="430">
        <f t="shared" ca="1" si="17"/>
        <v>41882</v>
      </c>
      <c r="Y67" s="568" t="str">
        <f t="shared" ca="1" si="14"/>
        <v>Sun. September , 2014</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September</v>
      </c>
      <c r="V68" s="184"/>
      <c r="W68" s="179"/>
      <c r="X68" s="430">
        <f t="shared" ca="1" si="17"/>
        <v>41882</v>
      </c>
      <c r="Y68" s="568" t="str">
        <f t="shared" ca="1" si="14"/>
        <v>Sun. September , 2014</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September</v>
      </c>
      <c r="V69" s="184"/>
      <c r="W69" s="179"/>
      <c r="X69" s="430">
        <f t="shared" ca="1" si="17"/>
        <v>41882</v>
      </c>
      <c r="Y69" s="568" t="str">
        <f t="shared" ca="1" si="14"/>
        <v>Sun. September , 2014</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September</v>
      </c>
      <c r="V70" s="184"/>
      <c r="W70" s="179"/>
      <c r="X70" s="430">
        <f t="shared" ca="1" si="17"/>
        <v>41882</v>
      </c>
      <c r="Y70" s="568" t="str">
        <f t="shared" ca="1" si="14"/>
        <v>Sun. September , 2014</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September</v>
      </c>
      <c r="V71" s="184"/>
      <c r="W71" s="179"/>
      <c r="X71" s="430">
        <f t="shared" ca="1" si="17"/>
        <v>41882</v>
      </c>
      <c r="Y71" s="568" t="str">
        <f t="shared" ca="1" si="14"/>
        <v>Sun. September , 2014</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September</v>
      </c>
      <c r="V72" s="184"/>
      <c r="W72" s="179"/>
      <c r="X72" s="430">
        <f t="shared" ca="1" si="17"/>
        <v>41882</v>
      </c>
      <c r="Y72" s="568" t="str">
        <f t="shared" ca="1" si="14"/>
        <v>Sun. September , 2014</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September</v>
      </c>
      <c r="V73" s="184"/>
      <c r="W73" s="179"/>
      <c r="X73" s="430">
        <f t="shared" ca="1" si="17"/>
        <v>41882</v>
      </c>
      <c r="Y73" s="568" t="str">
        <f t="shared" ca="1" si="14"/>
        <v>Sun. September , 2014</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September</v>
      </c>
      <c r="V74" s="184"/>
      <c r="W74" s="179"/>
      <c r="X74" s="430">
        <f t="shared" ca="1" si="17"/>
        <v>41882</v>
      </c>
      <c r="Y74" s="568" t="str">
        <f t="shared" ca="1" si="14"/>
        <v>Sun. September , 2014</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September</v>
      </c>
      <c r="V75" s="184"/>
      <c r="W75" s="179"/>
      <c r="X75" s="430">
        <f t="shared" ca="1" si="17"/>
        <v>41882</v>
      </c>
      <c r="Y75" s="568" t="str">
        <f t="shared" ca="1" si="14"/>
        <v>Sun. September , 2014</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September</v>
      </c>
      <c r="V76" s="184"/>
      <c r="W76" s="179"/>
      <c r="X76" s="430">
        <f t="shared" ca="1" si="17"/>
        <v>41882</v>
      </c>
      <c r="Y76" s="568" t="str">
        <f t="shared" ca="1" si="14"/>
        <v>Sun. September , 2014</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September</v>
      </c>
      <c r="V77" s="184"/>
      <c r="W77" s="179"/>
      <c r="X77" s="430">
        <f t="shared" ca="1" si="17"/>
        <v>41882</v>
      </c>
      <c r="Y77" s="568" t="str">
        <f t="shared" ca="1" si="14"/>
        <v>Sun. September , 2014</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September</v>
      </c>
      <c r="V78" s="184"/>
      <c r="W78" s="179"/>
      <c r="X78" s="430">
        <f t="shared" ca="1" si="17"/>
        <v>41882</v>
      </c>
      <c r="Y78" s="568" t="str">
        <f t="shared" ca="1" si="14"/>
        <v>Sun. September , 2014</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September</v>
      </c>
      <c r="V79" s="184"/>
      <c r="W79" s="179"/>
      <c r="X79" s="430">
        <f t="shared" ca="1" si="17"/>
        <v>41882</v>
      </c>
      <c r="Y79" s="568" t="str">
        <f t="shared" ca="1" si="14"/>
        <v>Sun. September , 2014</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September</v>
      </c>
      <c r="V80" s="184"/>
      <c r="W80" s="179"/>
      <c r="X80" s="430">
        <f t="shared" ca="1" si="17"/>
        <v>41882</v>
      </c>
      <c r="Y80" s="568" t="str">
        <f t="shared" ca="1" si="14"/>
        <v>Sun. September , 2014</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September</v>
      </c>
      <c r="V81" s="184"/>
      <c r="W81" s="179"/>
      <c r="X81" s="430">
        <f t="shared" ca="1" si="17"/>
        <v>41882</v>
      </c>
      <c r="Y81" s="568" t="str">
        <f t="shared" ca="1" si="14"/>
        <v>Sun. September , 2014</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September</v>
      </c>
      <c r="V82" s="184"/>
      <c r="W82" s="179"/>
      <c r="X82" s="430">
        <f t="shared" ca="1" si="17"/>
        <v>41882</v>
      </c>
      <c r="Y82" s="568" t="str">
        <f t="shared" ca="1" si="14"/>
        <v>Sun. September , 2014</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September</v>
      </c>
      <c r="V83" s="184"/>
      <c r="W83" s="179"/>
      <c r="X83" s="430">
        <f t="shared" ca="1" si="17"/>
        <v>41882</v>
      </c>
      <c r="Y83" s="568" t="str">
        <f t="shared" ca="1" si="14"/>
        <v>Sun. September , 2014</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September</v>
      </c>
      <c r="V84" s="184"/>
      <c r="W84" s="179"/>
      <c r="X84" s="430">
        <f t="shared" ca="1" si="17"/>
        <v>41882</v>
      </c>
      <c r="Y84" s="568" t="str">
        <f t="shared" ca="1" si="14"/>
        <v>Sun. September , 2014</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September</v>
      </c>
      <c r="V85" s="184"/>
      <c r="W85" s="179"/>
      <c r="X85" s="430">
        <f t="shared" ca="1" si="17"/>
        <v>41882</v>
      </c>
      <c r="Y85" s="568" t="str">
        <f t="shared" ref="Y85:Y148" ca="1" si="33">IF(Y79="f",T85&amp;". "&amp;" "&amp;R85&amp;" "&amp;U85&amp;" "&amp;$AE$7,T85&amp;". "&amp;U85&amp;" "&amp;R85&amp;", "&amp;$AE$7)</f>
        <v>Sun. September , 2014</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September</v>
      </c>
      <c r="V86" s="184"/>
      <c r="W86" s="179"/>
      <c r="X86" s="430">
        <f t="shared" ref="X86:X149" ca="1" si="36">$AE$8+D86</f>
        <v>41882</v>
      </c>
      <c r="Y86" s="568" t="str">
        <f t="shared" ca="1" si="33"/>
        <v>Sun. September , 2014</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September</v>
      </c>
      <c r="V87" s="184"/>
      <c r="W87" s="179"/>
      <c r="X87" s="430">
        <f t="shared" ca="1" si="36"/>
        <v>41882</v>
      </c>
      <c r="Y87" s="568" t="str">
        <f t="shared" ca="1" si="33"/>
        <v>Sun. September , 2014</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September</v>
      </c>
      <c r="V88" s="184"/>
      <c r="W88" s="179"/>
      <c r="X88" s="430">
        <f t="shared" ca="1" si="36"/>
        <v>41882</v>
      </c>
      <c r="Y88" s="568" t="str">
        <f t="shared" ca="1" si="33"/>
        <v>Sun. September , 2014</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September</v>
      </c>
      <c r="V89" s="184"/>
      <c r="W89" s="179"/>
      <c r="X89" s="430">
        <f t="shared" ca="1" si="36"/>
        <v>41882</v>
      </c>
      <c r="Y89" s="568" t="str">
        <f t="shared" ca="1" si="33"/>
        <v>Sun. September , 2014</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September</v>
      </c>
      <c r="V90" s="184"/>
      <c r="W90" s="179"/>
      <c r="X90" s="430">
        <f t="shared" ca="1" si="36"/>
        <v>41882</v>
      </c>
      <c r="Y90" s="568" t="str">
        <f t="shared" ca="1" si="33"/>
        <v>Sun. September , 2014</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September</v>
      </c>
      <c r="V91" s="184"/>
      <c r="W91" s="179"/>
      <c r="X91" s="430">
        <f t="shared" ca="1" si="36"/>
        <v>41882</v>
      </c>
      <c r="Y91" s="568" t="str">
        <f t="shared" ca="1" si="33"/>
        <v>Sun. September , 2014</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September</v>
      </c>
      <c r="V92" s="184"/>
      <c r="W92" s="179"/>
      <c r="X92" s="430">
        <f t="shared" ca="1" si="36"/>
        <v>41882</v>
      </c>
      <c r="Y92" s="568" t="str">
        <f t="shared" ca="1" si="33"/>
        <v>Sun. September , 2014</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September</v>
      </c>
      <c r="V93" s="184"/>
      <c r="W93" s="179"/>
      <c r="X93" s="430">
        <f t="shared" ca="1" si="36"/>
        <v>41882</v>
      </c>
      <c r="Y93" s="568" t="str">
        <f t="shared" ca="1" si="33"/>
        <v>Sun. September , 2014</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September</v>
      </c>
      <c r="V94" s="184"/>
      <c r="W94" s="179"/>
      <c r="X94" s="430">
        <f t="shared" ca="1" si="36"/>
        <v>41882</v>
      </c>
      <c r="Y94" s="568" t="str">
        <f t="shared" ca="1" si="33"/>
        <v>Sun. September , 2014</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September</v>
      </c>
      <c r="V95" s="184"/>
      <c r="W95" s="179"/>
      <c r="X95" s="430">
        <f t="shared" ca="1" si="36"/>
        <v>41882</v>
      </c>
      <c r="Y95" s="568" t="str">
        <f t="shared" ca="1" si="33"/>
        <v>Sun. September , 2014</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September</v>
      </c>
      <c r="V96" s="184"/>
      <c r="W96" s="179"/>
      <c r="X96" s="430">
        <f t="shared" ca="1" si="36"/>
        <v>41882</v>
      </c>
      <c r="Y96" s="568" t="str">
        <f t="shared" ca="1" si="33"/>
        <v>Sun. September , 2014</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September</v>
      </c>
      <c r="V97" s="184"/>
      <c r="W97" s="179"/>
      <c r="X97" s="430">
        <f t="shared" ca="1" si="36"/>
        <v>41882</v>
      </c>
      <c r="Y97" s="568" t="str">
        <f t="shared" ca="1" si="33"/>
        <v>Sun. September , 2014</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September</v>
      </c>
      <c r="V98" s="184"/>
      <c r="W98" s="179"/>
      <c r="X98" s="430">
        <f t="shared" ca="1" si="36"/>
        <v>41882</v>
      </c>
      <c r="Y98" s="568" t="str">
        <f t="shared" ca="1" si="33"/>
        <v>Sun. September , 2014</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September</v>
      </c>
      <c r="V99" s="184"/>
      <c r="W99" s="179"/>
      <c r="X99" s="430">
        <f t="shared" ca="1" si="36"/>
        <v>41882</v>
      </c>
      <c r="Y99" s="568" t="str">
        <f t="shared" ca="1" si="33"/>
        <v>Sun. September , 2014</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September</v>
      </c>
      <c r="V100" s="184"/>
      <c r="W100" s="179"/>
      <c r="X100" s="430">
        <f t="shared" ca="1" si="36"/>
        <v>41882</v>
      </c>
      <c r="Y100" s="568" t="str">
        <f t="shared" ca="1" si="33"/>
        <v>Sun. September , 2014</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September</v>
      </c>
      <c r="V101" s="184"/>
      <c r="W101" s="179"/>
      <c r="X101" s="430">
        <f t="shared" ca="1" si="36"/>
        <v>41882</v>
      </c>
      <c r="Y101" s="568" t="str">
        <f t="shared" ca="1" si="33"/>
        <v>Sun. September , 2014</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September</v>
      </c>
      <c r="V102" s="184"/>
      <c r="W102" s="179"/>
      <c r="X102" s="430">
        <f t="shared" ca="1" si="36"/>
        <v>41882</v>
      </c>
      <c r="Y102" s="568" t="str">
        <f t="shared" ca="1" si="33"/>
        <v>Sun. September , 2014</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September</v>
      </c>
      <c r="V103" s="184"/>
      <c r="W103" s="179"/>
      <c r="X103" s="430">
        <f t="shared" ca="1" si="36"/>
        <v>41882</v>
      </c>
      <c r="Y103" s="568" t="str">
        <f t="shared" ca="1" si="33"/>
        <v>Sun. September , 2014</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September</v>
      </c>
      <c r="V104" s="184"/>
      <c r="W104" s="179"/>
      <c r="X104" s="430">
        <f t="shared" ca="1" si="36"/>
        <v>41882</v>
      </c>
      <c r="Y104" s="568" t="str">
        <f t="shared" ca="1" si="33"/>
        <v>Sun. September , 2014</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September</v>
      </c>
      <c r="V105" s="184"/>
      <c r="W105" s="179"/>
      <c r="X105" s="430">
        <f t="shared" ca="1" si="36"/>
        <v>41882</v>
      </c>
      <c r="Y105" s="568" t="str">
        <f t="shared" ca="1" si="33"/>
        <v>Sun. September , 2014</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September</v>
      </c>
      <c r="V106" s="184"/>
      <c r="W106" s="179"/>
      <c r="X106" s="430">
        <f t="shared" ca="1" si="36"/>
        <v>41882</v>
      </c>
      <c r="Y106" s="568" t="str">
        <f t="shared" ca="1" si="33"/>
        <v>Sun. September , 2014</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September</v>
      </c>
      <c r="V107" s="184"/>
      <c r="W107" s="179"/>
      <c r="X107" s="430">
        <f t="shared" ca="1" si="36"/>
        <v>41882</v>
      </c>
      <c r="Y107" s="568" t="str">
        <f t="shared" ca="1" si="33"/>
        <v>Sun. September , 2014</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September</v>
      </c>
      <c r="V108" s="184"/>
      <c r="W108" s="179"/>
      <c r="X108" s="430">
        <f t="shared" ca="1" si="36"/>
        <v>41882</v>
      </c>
      <c r="Y108" s="568" t="str">
        <f t="shared" ca="1" si="33"/>
        <v>Sun. September , 2014</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September</v>
      </c>
      <c r="V109" s="184"/>
      <c r="W109" s="179"/>
      <c r="X109" s="430">
        <f t="shared" ca="1" si="36"/>
        <v>41882</v>
      </c>
      <c r="Y109" s="568" t="str">
        <f t="shared" ca="1" si="33"/>
        <v>Sun. September , 2014</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September</v>
      </c>
      <c r="V110" s="184"/>
      <c r="W110" s="179"/>
      <c r="X110" s="430">
        <f t="shared" ca="1" si="36"/>
        <v>41882</v>
      </c>
      <c r="Y110" s="568" t="str">
        <f t="shared" ca="1" si="33"/>
        <v>Sun. September , 2014</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September</v>
      </c>
      <c r="V111" s="184"/>
      <c r="W111" s="179"/>
      <c r="X111" s="430">
        <f t="shared" ca="1" si="36"/>
        <v>41882</v>
      </c>
      <c r="Y111" s="568" t="str">
        <f t="shared" ca="1" si="33"/>
        <v>Sun. September , 2014</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September</v>
      </c>
      <c r="V112" s="184"/>
      <c r="W112" s="179"/>
      <c r="X112" s="430">
        <f t="shared" ca="1" si="36"/>
        <v>41882</v>
      </c>
      <c r="Y112" s="568" t="str">
        <f t="shared" ca="1" si="33"/>
        <v>Sun. September , 2014</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September</v>
      </c>
      <c r="V113" s="184"/>
      <c r="W113" s="179"/>
      <c r="X113" s="430">
        <f t="shared" ca="1" si="36"/>
        <v>41882</v>
      </c>
      <c r="Y113" s="568" t="str">
        <f t="shared" ca="1" si="33"/>
        <v>Sun. September , 2014</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September</v>
      </c>
      <c r="V114" s="184"/>
      <c r="W114" s="179"/>
      <c r="X114" s="430">
        <f t="shared" ca="1" si="36"/>
        <v>41882</v>
      </c>
      <c r="Y114" s="568" t="str">
        <f t="shared" ca="1" si="33"/>
        <v>Sun. September , 2014</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September</v>
      </c>
      <c r="V115" s="184"/>
      <c r="W115" s="179"/>
      <c r="X115" s="430">
        <f t="shared" ca="1" si="36"/>
        <v>41882</v>
      </c>
      <c r="Y115" s="568" t="str">
        <f t="shared" ca="1" si="33"/>
        <v>Sun. September , 2014</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September</v>
      </c>
      <c r="V116" s="184"/>
      <c r="W116" s="179"/>
      <c r="X116" s="430">
        <f t="shared" ca="1" si="36"/>
        <v>41882</v>
      </c>
      <c r="Y116" s="568" t="str">
        <f t="shared" ca="1" si="33"/>
        <v>Sun. September , 2014</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September</v>
      </c>
      <c r="V117" s="184"/>
      <c r="W117" s="179"/>
      <c r="X117" s="430">
        <f t="shared" ca="1" si="36"/>
        <v>41882</v>
      </c>
      <c r="Y117" s="568" t="str">
        <f t="shared" ca="1" si="33"/>
        <v>Sun. September , 2014</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September</v>
      </c>
      <c r="V118" s="184"/>
      <c r="W118" s="179"/>
      <c r="X118" s="430">
        <f t="shared" ca="1" si="36"/>
        <v>41882</v>
      </c>
      <c r="Y118" s="568" t="str">
        <f t="shared" ca="1" si="33"/>
        <v>Sun. September , 2014</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September</v>
      </c>
      <c r="V119" s="184"/>
      <c r="W119" s="179"/>
      <c r="X119" s="430">
        <f t="shared" ca="1" si="36"/>
        <v>41882</v>
      </c>
      <c r="Y119" s="568" t="str">
        <f t="shared" ca="1" si="33"/>
        <v>Sun. September , 2014</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September</v>
      </c>
      <c r="V120" s="184"/>
      <c r="W120" s="179"/>
      <c r="X120" s="430">
        <f t="shared" ca="1" si="36"/>
        <v>41882</v>
      </c>
      <c r="Y120" s="568" t="str">
        <f t="shared" ca="1" si="33"/>
        <v>Sun. September , 2014</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September</v>
      </c>
      <c r="V121" s="184"/>
      <c r="W121" s="179"/>
      <c r="X121" s="430">
        <f t="shared" ca="1" si="36"/>
        <v>41882</v>
      </c>
      <c r="Y121" s="568" t="str">
        <f t="shared" ca="1" si="33"/>
        <v>Sun. September , 2014</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September</v>
      </c>
      <c r="V122" s="184"/>
      <c r="W122" s="179"/>
      <c r="X122" s="430">
        <f t="shared" ca="1" si="36"/>
        <v>41882</v>
      </c>
      <c r="Y122" s="568" t="str">
        <f t="shared" ca="1" si="33"/>
        <v>Sun. September , 2014</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September</v>
      </c>
      <c r="V123" s="184"/>
      <c r="W123" s="179"/>
      <c r="X123" s="430">
        <f t="shared" ca="1" si="36"/>
        <v>41882</v>
      </c>
      <c r="Y123" s="568" t="str">
        <f t="shared" ca="1" si="33"/>
        <v>Sun. September , 2014</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September</v>
      </c>
      <c r="V124" s="184"/>
      <c r="W124" s="179"/>
      <c r="X124" s="430">
        <f t="shared" ca="1" si="36"/>
        <v>41882</v>
      </c>
      <c r="Y124" s="568" t="str">
        <f t="shared" ca="1" si="33"/>
        <v>Sun. September , 2014</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September</v>
      </c>
      <c r="V125" s="184"/>
      <c r="W125" s="179"/>
      <c r="X125" s="430">
        <f t="shared" ca="1" si="36"/>
        <v>41882</v>
      </c>
      <c r="Y125" s="568" t="str">
        <f t="shared" ca="1" si="33"/>
        <v>Sun. September , 2014</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September</v>
      </c>
      <c r="V126" s="184"/>
      <c r="W126" s="179"/>
      <c r="X126" s="430">
        <f t="shared" ca="1" si="36"/>
        <v>41882</v>
      </c>
      <c r="Y126" s="568" t="str">
        <f t="shared" ca="1" si="33"/>
        <v>Sun. September , 2014</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September</v>
      </c>
      <c r="V127" s="184"/>
      <c r="W127" s="179"/>
      <c r="X127" s="430">
        <f t="shared" ca="1" si="36"/>
        <v>41882</v>
      </c>
      <c r="Y127" s="568" t="str">
        <f t="shared" ca="1" si="33"/>
        <v>Sun. September , 2014</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September</v>
      </c>
      <c r="V128" s="184"/>
      <c r="W128" s="179"/>
      <c r="X128" s="430">
        <f t="shared" ca="1" si="36"/>
        <v>41882</v>
      </c>
      <c r="Y128" s="568" t="str">
        <f t="shared" ca="1" si="33"/>
        <v>Sun. September , 2014</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September</v>
      </c>
      <c r="V129" s="184"/>
      <c r="W129" s="179"/>
      <c r="X129" s="430">
        <f t="shared" ca="1" si="36"/>
        <v>41882</v>
      </c>
      <c r="Y129" s="568" t="str">
        <f t="shared" ca="1" si="33"/>
        <v>Sun. September , 2014</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September</v>
      </c>
      <c r="V130" s="184"/>
      <c r="W130" s="179"/>
      <c r="X130" s="430">
        <f t="shared" ca="1" si="36"/>
        <v>41882</v>
      </c>
      <c r="Y130" s="568" t="str">
        <f t="shared" ca="1" si="33"/>
        <v>Sun. September , 2014</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September</v>
      </c>
      <c r="V131" s="184"/>
      <c r="W131" s="179"/>
      <c r="X131" s="430">
        <f t="shared" ca="1" si="36"/>
        <v>41882</v>
      </c>
      <c r="Y131" s="568" t="str">
        <f t="shared" ca="1" si="33"/>
        <v>Sun. September , 2014</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September</v>
      </c>
      <c r="V132" s="184"/>
      <c r="W132" s="179"/>
      <c r="X132" s="430">
        <f t="shared" ca="1" si="36"/>
        <v>41882</v>
      </c>
      <c r="Y132" s="568" t="str">
        <f t="shared" ca="1" si="33"/>
        <v>Sun. September , 2014</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September</v>
      </c>
      <c r="V133" s="184"/>
      <c r="W133" s="179"/>
      <c r="X133" s="430">
        <f t="shared" ca="1" si="36"/>
        <v>41882</v>
      </c>
      <c r="Y133" s="568" t="str">
        <f t="shared" ca="1" si="33"/>
        <v>Sun. September , 2014</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September</v>
      </c>
      <c r="V134" s="184"/>
      <c r="W134" s="179"/>
      <c r="X134" s="430">
        <f t="shared" ca="1" si="36"/>
        <v>41882</v>
      </c>
      <c r="Y134" s="568" t="str">
        <f t="shared" ca="1" si="33"/>
        <v>Sun. September , 2014</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September</v>
      </c>
      <c r="V135" s="184"/>
      <c r="W135" s="179"/>
      <c r="X135" s="430">
        <f t="shared" ca="1" si="36"/>
        <v>41882</v>
      </c>
      <c r="Y135" s="568" t="str">
        <f t="shared" ca="1" si="33"/>
        <v>Sun. September , 2014</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September</v>
      </c>
      <c r="V136" s="184"/>
      <c r="W136" s="179"/>
      <c r="X136" s="430">
        <f t="shared" ca="1" si="36"/>
        <v>41882</v>
      </c>
      <c r="Y136" s="568" t="str">
        <f t="shared" ca="1" si="33"/>
        <v>Sun. September , 2014</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September</v>
      </c>
      <c r="V137" s="184"/>
      <c r="W137" s="179"/>
      <c r="X137" s="430">
        <f t="shared" ca="1" si="36"/>
        <v>41882</v>
      </c>
      <c r="Y137" s="568" t="str">
        <f t="shared" ca="1" si="33"/>
        <v>Sun. September , 2014</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September</v>
      </c>
      <c r="V138" s="184"/>
      <c r="W138" s="179"/>
      <c r="X138" s="430">
        <f t="shared" ca="1" si="36"/>
        <v>41882</v>
      </c>
      <c r="Y138" s="568" t="str">
        <f t="shared" ca="1" si="33"/>
        <v>Sun. September , 2014</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September</v>
      </c>
      <c r="V139" s="184"/>
      <c r="W139" s="179"/>
      <c r="X139" s="430">
        <f t="shared" ca="1" si="36"/>
        <v>41882</v>
      </c>
      <c r="Y139" s="568" t="str">
        <f t="shared" ca="1" si="33"/>
        <v>Sun. September , 2014</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September</v>
      </c>
      <c r="V140" s="184"/>
      <c r="W140" s="179"/>
      <c r="X140" s="430">
        <f t="shared" ca="1" si="36"/>
        <v>41882</v>
      </c>
      <c r="Y140" s="568" t="str">
        <f t="shared" ca="1" si="33"/>
        <v>Sun. September , 2014</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September</v>
      </c>
      <c r="V141" s="184"/>
      <c r="W141" s="179"/>
      <c r="X141" s="430">
        <f t="shared" ca="1" si="36"/>
        <v>41882</v>
      </c>
      <c r="Y141" s="568" t="str">
        <f t="shared" ca="1" si="33"/>
        <v>Sun. September , 2014</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September</v>
      </c>
      <c r="V142" s="184"/>
      <c r="W142" s="179"/>
      <c r="X142" s="430">
        <f t="shared" ca="1" si="36"/>
        <v>41882</v>
      </c>
      <c r="Y142" s="568" t="str">
        <f t="shared" ca="1" si="33"/>
        <v>Sun. September , 2014</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September</v>
      </c>
      <c r="V143" s="184"/>
      <c r="W143" s="179"/>
      <c r="X143" s="430">
        <f t="shared" ca="1" si="36"/>
        <v>41882</v>
      </c>
      <c r="Y143" s="568" t="str">
        <f t="shared" ca="1" si="33"/>
        <v>Sun. September , 2014</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September</v>
      </c>
      <c r="V144" s="184"/>
      <c r="W144" s="179"/>
      <c r="X144" s="430">
        <f t="shared" ca="1" si="36"/>
        <v>41882</v>
      </c>
      <c r="Y144" s="568" t="str">
        <f t="shared" ca="1" si="33"/>
        <v>Sun. September , 2014</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September</v>
      </c>
      <c r="V145" s="184"/>
      <c r="W145" s="179"/>
      <c r="X145" s="430">
        <f t="shared" ca="1" si="36"/>
        <v>41882</v>
      </c>
      <c r="Y145" s="568" t="str">
        <f t="shared" ca="1" si="33"/>
        <v>Sun. September , 2014</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September</v>
      </c>
      <c r="V146" s="184"/>
      <c r="W146" s="179"/>
      <c r="X146" s="430">
        <f t="shared" ca="1" si="36"/>
        <v>41882</v>
      </c>
      <c r="Y146" s="568" t="str">
        <f t="shared" ca="1" si="33"/>
        <v>Sun. September , 2014</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September</v>
      </c>
      <c r="V147" s="184"/>
      <c r="W147" s="179"/>
      <c r="X147" s="430">
        <f t="shared" ca="1" si="36"/>
        <v>41882</v>
      </c>
      <c r="Y147" s="568" t="str">
        <f t="shared" ca="1" si="33"/>
        <v>Sun. September , 2014</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September</v>
      </c>
      <c r="V148" s="184"/>
      <c r="W148" s="179"/>
      <c r="X148" s="430">
        <f t="shared" ca="1" si="36"/>
        <v>41882</v>
      </c>
      <c r="Y148" s="568" t="str">
        <f t="shared" ca="1" si="33"/>
        <v>Sun. September , 2014</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September</v>
      </c>
      <c r="V149" s="184"/>
      <c r="W149" s="179"/>
      <c r="X149" s="430">
        <f t="shared" ca="1" si="36"/>
        <v>41882</v>
      </c>
      <c r="Y149" s="568" t="str">
        <f t="shared" ref="Y149:Y194" ca="1" si="52">IF(Y143="f",T149&amp;". "&amp;" "&amp;R149&amp;" "&amp;U149&amp;" "&amp;$AE$7,T149&amp;". "&amp;U149&amp;" "&amp;R149&amp;", "&amp;$AE$7)</f>
        <v>Sun. September , 2014</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September</v>
      </c>
      <c r="V150" s="184"/>
      <c r="W150" s="179"/>
      <c r="X150" s="430">
        <f t="shared" ref="X150:X194" ca="1" si="55">$AE$8+D150</f>
        <v>41882</v>
      </c>
      <c r="Y150" s="568" t="str">
        <f t="shared" ca="1" si="52"/>
        <v>Sun. September , 2014</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September</v>
      </c>
      <c r="V151" s="184"/>
      <c r="W151" s="179"/>
      <c r="X151" s="430">
        <f t="shared" ca="1" si="55"/>
        <v>41882</v>
      </c>
      <c r="Y151" s="568" t="str">
        <f t="shared" ca="1" si="52"/>
        <v>Sun. September , 2014</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September</v>
      </c>
      <c r="V152" s="184"/>
      <c r="W152" s="179"/>
      <c r="X152" s="430">
        <f t="shared" ca="1" si="55"/>
        <v>41882</v>
      </c>
      <c r="Y152" s="568" t="str">
        <f t="shared" ca="1" si="52"/>
        <v>Sun. September , 2014</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September</v>
      </c>
      <c r="V153" s="184"/>
      <c r="W153" s="179"/>
      <c r="X153" s="430">
        <f t="shared" ca="1" si="55"/>
        <v>41882</v>
      </c>
      <c r="Y153" s="568" t="str">
        <f t="shared" ca="1" si="52"/>
        <v>Sun. September , 2014</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September</v>
      </c>
      <c r="V154" s="184"/>
      <c r="W154" s="179"/>
      <c r="X154" s="430">
        <f t="shared" ca="1" si="55"/>
        <v>41882</v>
      </c>
      <c r="Y154" s="568" t="str">
        <f t="shared" ca="1" si="52"/>
        <v>Sun. September , 2014</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September</v>
      </c>
      <c r="V155" s="184"/>
      <c r="W155" s="179"/>
      <c r="X155" s="430">
        <f t="shared" ca="1" si="55"/>
        <v>41882</v>
      </c>
      <c r="Y155" s="568" t="str">
        <f t="shared" ca="1" si="52"/>
        <v>Sun. September , 2014</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September</v>
      </c>
      <c r="V156" s="184"/>
      <c r="W156" s="179"/>
      <c r="X156" s="430">
        <f t="shared" ca="1" si="55"/>
        <v>41882</v>
      </c>
      <c r="Y156" s="568" t="str">
        <f t="shared" ca="1" si="52"/>
        <v>Sun. September , 2014</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September</v>
      </c>
      <c r="V157" s="184"/>
      <c r="W157" s="179"/>
      <c r="X157" s="430">
        <f t="shared" ca="1" si="55"/>
        <v>41882</v>
      </c>
      <c r="Y157" s="568" t="str">
        <f t="shared" ca="1" si="52"/>
        <v>Sun. September , 2014</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September</v>
      </c>
      <c r="V158" s="184"/>
      <c r="W158" s="179"/>
      <c r="X158" s="430">
        <f t="shared" ca="1" si="55"/>
        <v>41882</v>
      </c>
      <c r="Y158" s="568" t="str">
        <f t="shared" ca="1" si="52"/>
        <v>Sun. September , 2014</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September</v>
      </c>
      <c r="V159" s="184"/>
      <c r="W159" s="179"/>
      <c r="X159" s="430">
        <f t="shared" ca="1" si="55"/>
        <v>41882</v>
      </c>
      <c r="Y159" s="568" t="str">
        <f t="shared" ca="1" si="52"/>
        <v>Sun. September , 2014</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September</v>
      </c>
      <c r="V160" s="184"/>
      <c r="W160" s="179"/>
      <c r="X160" s="430">
        <f t="shared" ca="1" si="55"/>
        <v>41882</v>
      </c>
      <c r="Y160" s="568" t="str">
        <f t="shared" ca="1" si="52"/>
        <v>Sun. September , 2014</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September</v>
      </c>
      <c r="V161" s="184"/>
      <c r="W161" s="179"/>
      <c r="X161" s="430">
        <f t="shared" ca="1" si="55"/>
        <v>41882</v>
      </c>
      <c r="Y161" s="568" t="str">
        <f t="shared" ca="1" si="52"/>
        <v>Sun. September , 2014</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September</v>
      </c>
      <c r="V162" s="184"/>
      <c r="W162" s="179"/>
      <c r="X162" s="430">
        <f t="shared" ca="1" si="55"/>
        <v>41882</v>
      </c>
      <c r="Y162" s="568" t="str">
        <f t="shared" ca="1" si="52"/>
        <v>Sun. September , 2014</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September</v>
      </c>
      <c r="V163" s="184"/>
      <c r="W163" s="179"/>
      <c r="X163" s="430">
        <f t="shared" ca="1" si="55"/>
        <v>41882</v>
      </c>
      <c r="Y163" s="568" t="str">
        <f t="shared" ca="1" si="52"/>
        <v>Sun. September , 2014</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September</v>
      </c>
      <c r="V164" s="184"/>
      <c r="W164" s="179"/>
      <c r="X164" s="430">
        <f t="shared" ca="1" si="55"/>
        <v>41882</v>
      </c>
      <c r="Y164" s="568" t="str">
        <f t="shared" ca="1" si="52"/>
        <v>Sun. September , 2014</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September</v>
      </c>
      <c r="V165" s="184"/>
      <c r="W165" s="179"/>
      <c r="X165" s="430">
        <f t="shared" ca="1" si="55"/>
        <v>41882</v>
      </c>
      <c r="Y165" s="568" t="str">
        <f t="shared" ca="1" si="52"/>
        <v>Sun. September , 2014</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September</v>
      </c>
      <c r="V166" s="184"/>
      <c r="W166" s="179"/>
      <c r="X166" s="430">
        <f t="shared" ca="1" si="55"/>
        <v>41882</v>
      </c>
      <c r="Y166" s="568" t="str">
        <f t="shared" ca="1" si="52"/>
        <v>Sun. September , 2014</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September</v>
      </c>
      <c r="V167" s="184"/>
      <c r="W167" s="179"/>
      <c r="X167" s="430">
        <f t="shared" ca="1" si="55"/>
        <v>41882</v>
      </c>
      <c r="Y167" s="568" t="str">
        <f t="shared" ca="1" si="52"/>
        <v>Sun. September , 2014</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September</v>
      </c>
      <c r="V168" s="184"/>
      <c r="W168" s="179"/>
      <c r="X168" s="430">
        <f t="shared" ca="1" si="55"/>
        <v>41882</v>
      </c>
      <c r="Y168" s="568" t="str">
        <f t="shared" ca="1" si="52"/>
        <v>Sun. September , 2014</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September</v>
      </c>
      <c r="V169" s="184"/>
      <c r="W169" s="179"/>
      <c r="X169" s="430">
        <f t="shared" ca="1" si="55"/>
        <v>41882</v>
      </c>
      <c r="Y169" s="568" t="str">
        <f t="shared" ca="1" si="52"/>
        <v>Sun. September , 2014</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September</v>
      </c>
      <c r="V170" s="184"/>
      <c r="W170" s="179"/>
      <c r="X170" s="430">
        <f t="shared" ca="1" si="55"/>
        <v>41882</v>
      </c>
      <c r="Y170" s="568" t="str">
        <f t="shared" ca="1" si="52"/>
        <v>Sun. September , 2014</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September</v>
      </c>
      <c r="V171" s="184"/>
      <c r="W171" s="179"/>
      <c r="X171" s="430">
        <f t="shared" ca="1" si="55"/>
        <v>41882</v>
      </c>
      <c r="Y171" s="568" t="str">
        <f t="shared" ca="1" si="52"/>
        <v>Sun. September , 2014</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September</v>
      </c>
      <c r="V172" s="184"/>
      <c r="W172" s="179"/>
      <c r="X172" s="430">
        <f t="shared" ca="1" si="55"/>
        <v>41882</v>
      </c>
      <c r="Y172" s="568" t="str">
        <f t="shared" ca="1" si="52"/>
        <v>Sun. September , 2014</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September</v>
      </c>
      <c r="V173" s="184"/>
      <c r="W173" s="179"/>
      <c r="X173" s="430">
        <f t="shared" ca="1" si="55"/>
        <v>41882</v>
      </c>
      <c r="Y173" s="568" t="str">
        <f t="shared" ca="1" si="52"/>
        <v>Sun. September , 2014</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September</v>
      </c>
      <c r="V174" s="184"/>
      <c r="W174" s="179"/>
      <c r="X174" s="430">
        <f t="shared" ca="1" si="55"/>
        <v>41882</v>
      </c>
      <c r="Y174" s="568" t="str">
        <f t="shared" ca="1" si="52"/>
        <v>Sun. September , 2014</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September</v>
      </c>
      <c r="V175" s="184"/>
      <c r="W175" s="179"/>
      <c r="X175" s="430">
        <f t="shared" ca="1" si="55"/>
        <v>41882</v>
      </c>
      <c r="Y175" s="568" t="str">
        <f t="shared" ca="1" si="52"/>
        <v>Sun. September , 2014</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September</v>
      </c>
      <c r="V176" s="184"/>
      <c r="W176" s="179"/>
      <c r="X176" s="430">
        <f t="shared" ca="1" si="55"/>
        <v>41882</v>
      </c>
      <c r="Y176" s="568" t="str">
        <f t="shared" ca="1" si="52"/>
        <v>Sun. September , 2014</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September</v>
      </c>
      <c r="V177" s="184"/>
      <c r="W177" s="179"/>
      <c r="X177" s="430">
        <f t="shared" ca="1" si="55"/>
        <v>41882</v>
      </c>
      <c r="Y177" s="568" t="str">
        <f t="shared" ca="1" si="52"/>
        <v>Sun. September , 2014</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September</v>
      </c>
      <c r="V178" s="184"/>
      <c r="W178" s="179"/>
      <c r="X178" s="430">
        <f t="shared" ca="1" si="55"/>
        <v>41882</v>
      </c>
      <c r="Y178" s="568" t="str">
        <f t="shared" ca="1" si="52"/>
        <v>Sun. September , 2014</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September</v>
      </c>
      <c r="V179" s="184"/>
      <c r="W179" s="179"/>
      <c r="X179" s="430">
        <f t="shared" ca="1" si="55"/>
        <v>41882</v>
      </c>
      <c r="Y179" s="568" t="str">
        <f t="shared" ca="1" si="52"/>
        <v>Sun. September , 2014</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September</v>
      </c>
      <c r="V180" s="184"/>
      <c r="W180" s="179"/>
      <c r="X180" s="430">
        <f t="shared" ca="1" si="55"/>
        <v>41882</v>
      </c>
      <c r="Y180" s="568" t="str">
        <f t="shared" ca="1" si="52"/>
        <v>Sun. September , 2014</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September</v>
      </c>
      <c r="V181" s="184"/>
      <c r="W181" s="179"/>
      <c r="X181" s="430">
        <f t="shared" ca="1" si="55"/>
        <v>41882</v>
      </c>
      <c r="Y181" s="568" t="str">
        <f t="shared" ca="1" si="52"/>
        <v>Sun. September , 2014</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September</v>
      </c>
      <c r="V182" s="184"/>
      <c r="W182" s="179"/>
      <c r="X182" s="430">
        <f t="shared" ca="1" si="55"/>
        <v>41882</v>
      </c>
      <c r="Y182" s="568" t="str">
        <f t="shared" ca="1" si="52"/>
        <v>Sun. September , 2014</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September</v>
      </c>
      <c r="V183" s="184"/>
      <c r="W183" s="179"/>
      <c r="X183" s="430">
        <f t="shared" ca="1" si="55"/>
        <v>41882</v>
      </c>
      <c r="Y183" s="568" t="str">
        <f t="shared" ca="1" si="52"/>
        <v>Sun. September , 2014</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September</v>
      </c>
      <c r="V184" s="184"/>
      <c r="W184" s="179"/>
      <c r="X184" s="430">
        <f t="shared" ca="1" si="55"/>
        <v>41882</v>
      </c>
      <c r="Y184" s="568" t="str">
        <f t="shared" ca="1" si="52"/>
        <v>Sun. September , 2014</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September</v>
      </c>
      <c r="V185" s="184"/>
      <c r="W185" s="179"/>
      <c r="X185" s="430">
        <f t="shared" ca="1" si="55"/>
        <v>41882</v>
      </c>
      <c r="Y185" s="568" t="str">
        <f t="shared" ca="1" si="52"/>
        <v>Sun. September , 2014</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September</v>
      </c>
      <c r="V186" s="184"/>
      <c r="W186" s="179"/>
      <c r="X186" s="430">
        <f t="shared" ca="1" si="55"/>
        <v>41882</v>
      </c>
      <c r="Y186" s="568" t="str">
        <f t="shared" ca="1" si="52"/>
        <v>Sun. September , 2014</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September</v>
      </c>
      <c r="V187" s="184"/>
      <c r="W187" s="179"/>
      <c r="X187" s="430">
        <f t="shared" ca="1" si="55"/>
        <v>41882</v>
      </c>
      <c r="Y187" s="568" t="str">
        <f t="shared" ca="1" si="52"/>
        <v>Sun. September , 2014</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September</v>
      </c>
      <c r="V188" s="184"/>
      <c r="W188" s="179"/>
      <c r="X188" s="430">
        <f t="shared" ca="1" si="55"/>
        <v>41882</v>
      </c>
      <c r="Y188" s="568" t="str">
        <f t="shared" ca="1" si="52"/>
        <v>Sun. September , 2014</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September</v>
      </c>
      <c r="V189" s="184"/>
      <c r="W189" s="179"/>
      <c r="X189" s="430">
        <f t="shared" ca="1" si="55"/>
        <v>41882</v>
      </c>
      <c r="Y189" s="568" t="str">
        <f t="shared" ca="1" si="52"/>
        <v>Sun. September , 2014</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September</v>
      </c>
      <c r="V190" s="184"/>
      <c r="W190" s="179"/>
      <c r="X190" s="430">
        <f t="shared" ca="1" si="55"/>
        <v>41882</v>
      </c>
      <c r="Y190" s="568" t="str">
        <f t="shared" ca="1" si="52"/>
        <v>Sun. September , 2014</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September</v>
      </c>
      <c r="V191" s="184"/>
      <c r="W191" s="179"/>
      <c r="X191" s="430">
        <f t="shared" ca="1" si="55"/>
        <v>41882</v>
      </c>
      <c r="Y191" s="568" t="str">
        <f t="shared" ca="1" si="52"/>
        <v>Sun. September , 2014</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September</v>
      </c>
      <c r="V192" s="184"/>
      <c r="W192" s="179"/>
      <c r="X192" s="430">
        <f t="shared" ca="1" si="55"/>
        <v>41882</v>
      </c>
      <c r="Y192" s="568" t="str">
        <f t="shared" ca="1" si="52"/>
        <v>Sun. September , 2014</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September</v>
      </c>
      <c r="V193" s="184"/>
      <c r="W193" s="179"/>
      <c r="X193" s="430">
        <f t="shared" ca="1" si="55"/>
        <v>41882</v>
      </c>
      <c r="Y193" s="568" t="str">
        <f t="shared" ca="1" si="52"/>
        <v>Sun. September , 2014</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September</v>
      </c>
      <c r="V194" s="184"/>
      <c r="W194" s="179"/>
      <c r="X194" s="430">
        <f t="shared" ca="1" si="55"/>
        <v>41882</v>
      </c>
      <c r="Y194" s="568" t="str">
        <f t="shared" ca="1" si="52"/>
        <v>Sun. September , 2014</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30</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October,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41912</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October,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October</v>
      </c>
      <c r="V18" s="652" t="str">
        <f ca="1">AE6</f>
        <v>October,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October</v>
      </c>
      <c r="V19" s="652" t="str">
        <f ca="1">U19&amp;" "&amp;Year_four_digits</f>
        <v>October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Wed. October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October</v>
      </c>
      <c r="V20" s="179"/>
      <c r="W20" s="179"/>
      <c r="X20" s="430">
        <f ca="1">$AE$8+D20</f>
        <v>41913</v>
      </c>
      <c r="Y20" s="568" t="str">
        <f ca="1">IF(Y14="f",T20&amp;". "&amp;" "&amp;R20&amp;" "&amp;U20&amp;" "&amp;$AE$7,T20&amp;". "&amp;U20&amp;" "&amp;R20&amp;", "&amp;$AE$7)</f>
        <v>Wed. October 1, 2014</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October</v>
      </c>
      <c r="V21" s="184"/>
      <c r="W21" s="179"/>
      <c r="X21" s="430">
        <f ca="1">$AE$8+D21</f>
        <v>41912</v>
      </c>
      <c r="Y21" s="568" t="str">
        <f t="shared" ref="Y21:Y84" ca="1" si="14">IF(Y15="f",T21&amp;". "&amp;" "&amp;R21&amp;" "&amp;U21&amp;" "&amp;$AE$7,T21&amp;". "&amp;U21&amp;" "&amp;R21&amp;", "&amp;$AE$7)</f>
        <v>Tue. October , 2014</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October</v>
      </c>
      <c r="V22" s="184"/>
      <c r="W22" s="179"/>
      <c r="X22" s="430">
        <f t="shared" ref="X22:X85" ca="1" si="17">$AE$8+D22</f>
        <v>41912</v>
      </c>
      <c r="Y22" s="568" t="str">
        <f t="shared" ca="1" si="14"/>
        <v>Tue. October , 2014</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October</v>
      </c>
      <c r="V23" s="184"/>
      <c r="W23" s="179"/>
      <c r="X23" s="430">
        <f t="shared" ca="1" si="17"/>
        <v>41912</v>
      </c>
      <c r="Y23" s="568" t="str">
        <f t="shared" ca="1" si="14"/>
        <v>Tue. October , 2014</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October</v>
      </c>
      <c r="V24" s="184"/>
      <c r="W24" s="179"/>
      <c r="X24" s="430">
        <f t="shared" ca="1" si="17"/>
        <v>41912</v>
      </c>
      <c r="Y24" s="568" t="str">
        <f t="shared" ca="1" si="14"/>
        <v>Tue. October , 2014</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October</v>
      </c>
      <c r="V25" s="184"/>
      <c r="W25" s="179"/>
      <c r="X25" s="430">
        <f t="shared" ca="1" si="17"/>
        <v>41912</v>
      </c>
      <c r="Y25" s="568" t="str">
        <f t="shared" ca="1" si="14"/>
        <v>Tue. October , 2014</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October</v>
      </c>
      <c r="V26" s="184"/>
      <c r="W26" s="179"/>
      <c r="X26" s="430">
        <f t="shared" ca="1" si="17"/>
        <v>41912</v>
      </c>
      <c r="Y26" s="568" t="str">
        <f t="shared" ca="1" si="14"/>
        <v>Tue. October , 2014</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October</v>
      </c>
      <c r="V27" s="184"/>
      <c r="W27" s="179"/>
      <c r="X27" s="430">
        <f t="shared" ca="1" si="17"/>
        <v>41912</v>
      </c>
      <c r="Y27" s="568" t="str">
        <f t="shared" ca="1" si="14"/>
        <v>Tue. October , 2014</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October</v>
      </c>
      <c r="V28" s="184"/>
      <c r="W28" s="179"/>
      <c r="X28" s="430">
        <f t="shared" ca="1" si="17"/>
        <v>41912</v>
      </c>
      <c r="Y28" s="568" t="str">
        <f t="shared" ca="1" si="14"/>
        <v>Tue. October , 2014</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October</v>
      </c>
      <c r="V29" s="184"/>
      <c r="W29" s="179"/>
      <c r="X29" s="430">
        <f t="shared" ca="1" si="17"/>
        <v>41912</v>
      </c>
      <c r="Y29" s="568" t="str">
        <f t="shared" ca="1" si="14"/>
        <v>Tue. October , 2014</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October</v>
      </c>
      <c r="V30" s="184"/>
      <c r="W30" s="179"/>
      <c r="X30" s="430">
        <f t="shared" ca="1" si="17"/>
        <v>41912</v>
      </c>
      <c r="Y30" s="568" t="str">
        <f t="shared" ca="1" si="14"/>
        <v>Tue. October , 2014</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October</v>
      </c>
      <c r="V31" s="184"/>
      <c r="W31" s="179"/>
      <c r="X31" s="430">
        <f t="shared" ca="1" si="17"/>
        <v>41912</v>
      </c>
      <c r="Y31" s="568" t="str">
        <f t="shared" ca="1" si="14"/>
        <v>Tue. October , 2014</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October</v>
      </c>
      <c r="V32" s="184"/>
      <c r="W32" s="179"/>
      <c r="X32" s="430">
        <f t="shared" ca="1" si="17"/>
        <v>41912</v>
      </c>
      <c r="Y32" s="568" t="str">
        <f t="shared" ca="1" si="14"/>
        <v>Tue. October , 2014</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October</v>
      </c>
      <c r="V33" s="184"/>
      <c r="W33" s="179"/>
      <c r="X33" s="430">
        <f t="shared" ca="1" si="17"/>
        <v>41912</v>
      </c>
      <c r="Y33" s="568" t="str">
        <f t="shared" ca="1" si="14"/>
        <v>Tue. October , 2014</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October</v>
      </c>
      <c r="V34" s="184"/>
      <c r="W34" s="179"/>
      <c r="X34" s="430">
        <f t="shared" ca="1" si="17"/>
        <v>41912</v>
      </c>
      <c r="Y34" s="568" t="str">
        <f t="shared" ca="1" si="14"/>
        <v>Tue. October , 2014</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October</v>
      </c>
      <c r="V35" s="184"/>
      <c r="W35" s="179"/>
      <c r="X35" s="430">
        <f t="shared" ca="1" si="17"/>
        <v>41912</v>
      </c>
      <c r="Y35" s="568" t="str">
        <f t="shared" ca="1" si="14"/>
        <v>Tue. October , 2014</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October</v>
      </c>
      <c r="V36" s="184"/>
      <c r="W36" s="179"/>
      <c r="X36" s="430">
        <f t="shared" ca="1" si="17"/>
        <v>41912</v>
      </c>
      <c r="Y36" s="568" t="str">
        <f t="shared" ca="1" si="14"/>
        <v>Tue. October , 2014</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October</v>
      </c>
      <c r="V37" s="184"/>
      <c r="W37" s="179"/>
      <c r="X37" s="430">
        <f t="shared" ca="1" si="17"/>
        <v>41912</v>
      </c>
      <c r="Y37" s="568" t="str">
        <f t="shared" ca="1" si="14"/>
        <v>Tue. October , 2014</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October</v>
      </c>
      <c r="V38" s="184"/>
      <c r="W38" s="179"/>
      <c r="X38" s="430">
        <f t="shared" ca="1" si="17"/>
        <v>41912</v>
      </c>
      <c r="Y38" s="568" t="str">
        <f t="shared" ca="1" si="14"/>
        <v>Tue. October , 2014</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October</v>
      </c>
      <c r="V39" s="184"/>
      <c r="W39" s="179"/>
      <c r="X39" s="430">
        <f t="shared" ca="1" si="17"/>
        <v>41912</v>
      </c>
      <c r="Y39" s="568" t="str">
        <f t="shared" ca="1" si="14"/>
        <v>Tue. October , 2014</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October</v>
      </c>
      <c r="V40" s="184"/>
      <c r="W40" s="179"/>
      <c r="X40" s="430">
        <f t="shared" ca="1" si="17"/>
        <v>41912</v>
      </c>
      <c r="Y40" s="568" t="str">
        <f t="shared" ca="1" si="14"/>
        <v>Tue. October , 2014</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October</v>
      </c>
      <c r="V41" s="184"/>
      <c r="W41" s="179"/>
      <c r="X41" s="430">
        <f t="shared" ca="1" si="17"/>
        <v>41912</v>
      </c>
      <c r="Y41" s="568" t="str">
        <f t="shared" ca="1" si="14"/>
        <v>Tue. October , 2014</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October</v>
      </c>
      <c r="V42" s="184"/>
      <c r="W42" s="179"/>
      <c r="X42" s="430">
        <f t="shared" ca="1" si="17"/>
        <v>41912</v>
      </c>
      <c r="Y42" s="568" t="str">
        <f t="shared" ca="1" si="14"/>
        <v>Tue. October , 2014</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October</v>
      </c>
      <c r="V43" s="184"/>
      <c r="W43" s="179"/>
      <c r="X43" s="430">
        <f t="shared" ca="1" si="17"/>
        <v>41912</v>
      </c>
      <c r="Y43" s="568" t="str">
        <f t="shared" ca="1" si="14"/>
        <v>Tue. October , 2014</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October</v>
      </c>
      <c r="V44" s="184"/>
      <c r="W44" s="179"/>
      <c r="X44" s="430">
        <f t="shared" ca="1" si="17"/>
        <v>41912</v>
      </c>
      <c r="Y44" s="568" t="str">
        <f t="shared" ca="1" si="14"/>
        <v>Tue. October , 2014</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October</v>
      </c>
      <c r="V45" s="184"/>
      <c r="W45" s="179"/>
      <c r="X45" s="430">
        <f t="shared" ca="1" si="17"/>
        <v>41912</v>
      </c>
      <c r="Y45" s="568" t="str">
        <f t="shared" ca="1" si="14"/>
        <v>Tue. October , 2014</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October</v>
      </c>
      <c r="V46" s="184"/>
      <c r="W46" s="179"/>
      <c r="X46" s="430">
        <f t="shared" ca="1" si="17"/>
        <v>41912</v>
      </c>
      <c r="Y46" s="568" t="str">
        <f t="shared" ca="1" si="14"/>
        <v>Tue. October , 2014</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October</v>
      </c>
      <c r="V47" s="184"/>
      <c r="W47" s="179"/>
      <c r="X47" s="430">
        <f t="shared" ca="1" si="17"/>
        <v>41912</v>
      </c>
      <c r="Y47" s="568" t="str">
        <f t="shared" ca="1" si="14"/>
        <v>Tue. October , 2014</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October</v>
      </c>
      <c r="V48" s="184"/>
      <c r="W48" s="179"/>
      <c r="X48" s="430">
        <f t="shared" ca="1" si="17"/>
        <v>41912</v>
      </c>
      <c r="Y48" s="568" t="str">
        <f t="shared" ca="1" si="14"/>
        <v>Tue. October , 2014</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October</v>
      </c>
      <c r="V49" s="184"/>
      <c r="W49" s="179"/>
      <c r="X49" s="430">
        <f t="shared" ca="1" si="17"/>
        <v>41912</v>
      </c>
      <c r="Y49" s="568" t="str">
        <f t="shared" ca="1" si="14"/>
        <v>Tue. October , 2014</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October</v>
      </c>
      <c r="V50" s="184"/>
      <c r="W50" s="179"/>
      <c r="X50" s="430">
        <f t="shared" ca="1" si="17"/>
        <v>41912</v>
      </c>
      <c r="Y50" s="568" t="str">
        <f t="shared" ca="1" si="14"/>
        <v>Tue. October , 2014</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October</v>
      </c>
      <c r="V51" s="184"/>
      <c r="W51" s="179"/>
      <c r="X51" s="430">
        <f t="shared" ca="1" si="17"/>
        <v>41912</v>
      </c>
      <c r="Y51" s="568" t="str">
        <f t="shared" ca="1" si="14"/>
        <v>Tue. October , 2014</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October</v>
      </c>
      <c r="V52" s="184"/>
      <c r="W52" s="179"/>
      <c r="X52" s="430">
        <f t="shared" ca="1" si="17"/>
        <v>41912</v>
      </c>
      <c r="Y52" s="568" t="str">
        <f t="shared" ca="1" si="14"/>
        <v>Tue. October , 2014</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October</v>
      </c>
      <c r="V53" s="184"/>
      <c r="W53" s="179"/>
      <c r="X53" s="430">
        <f t="shared" ca="1" si="17"/>
        <v>41912</v>
      </c>
      <c r="Y53" s="568" t="str">
        <f t="shared" ca="1" si="14"/>
        <v>Tue. October , 2014</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October</v>
      </c>
      <c r="V54" s="184"/>
      <c r="W54" s="179"/>
      <c r="X54" s="430">
        <f t="shared" ca="1" si="17"/>
        <v>41912</v>
      </c>
      <c r="Y54" s="568" t="str">
        <f t="shared" ca="1" si="14"/>
        <v>Tue. October , 2014</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October</v>
      </c>
      <c r="V55" s="184"/>
      <c r="W55" s="179"/>
      <c r="X55" s="430">
        <f t="shared" ca="1" si="17"/>
        <v>41912</v>
      </c>
      <c r="Y55" s="568" t="str">
        <f t="shared" ca="1" si="14"/>
        <v>Tue. October , 2014</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October</v>
      </c>
      <c r="V56" s="184"/>
      <c r="W56" s="179"/>
      <c r="X56" s="430">
        <f t="shared" ca="1" si="17"/>
        <v>41912</v>
      </c>
      <c r="Y56" s="568" t="str">
        <f t="shared" ca="1" si="14"/>
        <v>Tue. October , 2014</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October</v>
      </c>
      <c r="V57" s="184"/>
      <c r="W57" s="179"/>
      <c r="X57" s="430">
        <f t="shared" ca="1" si="17"/>
        <v>41912</v>
      </c>
      <c r="Y57" s="568" t="str">
        <f t="shared" ca="1" si="14"/>
        <v>Tue. October , 2014</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October</v>
      </c>
      <c r="V58" s="184"/>
      <c r="W58" s="179"/>
      <c r="X58" s="430">
        <f t="shared" ca="1" si="17"/>
        <v>41912</v>
      </c>
      <c r="Y58" s="568" t="str">
        <f t="shared" ca="1" si="14"/>
        <v>Tue. October , 2014</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October</v>
      </c>
      <c r="V59" s="184"/>
      <c r="W59" s="179"/>
      <c r="X59" s="430">
        <f t="shared" ca="1" si="17"/>
        <v>41912</v>
      </c>
      <c r="Y59" s="568" t="str">
        <f t="shared" ca="1" si="14"/>
        <v>Tue. October , 2014</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October</v>
      </c>
      <c r="V60" s="184"/>
      <c r="W60" s="179"/>
      <c r="X60" s="430">
        <f t="shared" ca="1" si="17"/>
        <v>41912</v>
      </c>
      <c r="Y60" s="568" t="str">
        <f t="shared" ca="1" si="14"/>
        <v>Tue. October , 2014</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October</v>
      </c>
      <c r="V61" s="184"/>
      <c r="W61" s="179"/>
      <c r="X61" s="430">
        <f t="shared" ca="1" si="17"/>
        <v>41912</v>
      </c>
      <c r="Y61" s="568" t="str">
        <f t="shared" ca="1" si="14"/>
        <v>Tue. October , 2014</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October</v>
      </c>
      <c r="V62" s="184"/>
      <c r="W62" s="179"/>
      <c r="X62" s="430">
        <f t="shared" ca="1" si="17"/>
        <v>41912</v>
      </c>
      <c r="Y62" s="568" t="str">
        <f t="shared" ca="1" si="14"/>
        <v>Tue. October , 2014</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October</v>
      </c>
      <c r="V63" s="184"/>
      <c r="W63" s="179"/>
      <c r="X63" s="430">
        <f t="shared" ca="1" si="17"/>
        <v>41912</v>
      </c>
      <c r="Y63" s="568" t="str">
        <f t="shared" ca="1" si="14"/>
        <v>Tue. October , 2014</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October</v>
      </c>
      <c r="V64" s="184"/>
      <c r="W64" s="179"/>
      <c r="X64" s="430">
        <f t="shared" ca="1" si="17"/>
        <v>41912</v>
      </c>
      <c r="Y64" s="568" t="str">
        <f t="shared" ca="1" si="14"/>
        <v>Tue. October , 2014</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October</v>
      </c>
      <c r="V65" s="184"/>
      <c r="W65" s="179"/>
      <c r="X65" s="430">
        <f t="shared" ca="1" si="17"/>
        <v>41912</v>
      </c>
      <c r="Y65" s="568" t="str">
        <f t="shared" ca="1" si="14"/>
        <v>Tue. October , 2014</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October</v>
      </c>
      <c r="V66" s="184"/>
      <c r="W66" s="179"/>
      <c r="X66" s="430">
        <f t="shared" ca="1" si="17"/>
        <v>41912</v>
      </c>
      <c r="Y66" s="568" t="str">
        <f t="shared" ca="1" si="14"/>
        <v>Tue. October , 2014</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October</v>
      </c>
      <c r="V67" s="184"/>
      <c r="W67" s="179"/>
      <c r="X67" s="430">
        <f t="shared" ca="1" si="17"/>
        <v>41912</v>
      </c>
      <c r="Y67" s="568" t="str">
        <f t="shared" ca="1" si="14"/>
        <v>Tue. October , 2014</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October</v>
      </c>
      <c r="V68" s="184"/>
      <c r="W68" s="179"/>
      <c r="X68" s="430">
        <f t="shared" ca="1" si="17"/>
        <v>41912</v>
      </c>
      <c r="Y68" s="568" t="str">
        <f t="shared" ca="1" si="14"/>
        <v>Tue. October , 2014</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October</v>
      </c>
      <c r="V69" s="184"/>
      <c r="W69" s="179"/>
      <c r="X69" s="430">
        <f t="shared" ca="1" si="17"/>
        <v>41912</v>
      </c>
      <c r="Y69" s="568" t="str">
        <f t="shared" ca="1" si="14"/>
        <v>Tue. October , 2014</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October</v>
      </c>
      <c r="V70" s="184"/>
      <c r="W70" s="179"/>
      <c r="X70" s="430">
        <f t="shared" ca="1" si="17"/>
        <v>41912</v>
      </c>
      <c r="Y70" s="568" t="str">
        <f t="shared" ca="1" si="14"/>
        <v>Tue. October , 2014</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October</v>
      </c>
      <c r="V71" s="184"/>
      <c r="W71" s="179"/>
      <c r="X71" s="430">
        <f t="shared" ca="1" si="17"/>
        <v>41912</v>
      </c>
      <c r="Y71" s="568" t="str">
        <f t="shared" ca="1" si="14"/>
        <v>Tue. October , 2014</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October</v>
      </c>
      <c r="V72" s="184"/>
      <c r="W72" s="179"/>
      <c r="X72" s="430">
        <f t="shared" ca="1" si="17"/>
        <v>41912</v>
      </c>
      <c r="Y72" s="568" t="str">
        <f t="shared" ca="1" si="14"/>
        <v>Tue. October , 2014</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October</v>
      </c>
      <c r="V73" s="184"/>
      <c r="W73" s="179"/>
      <c r="X73" s="430">
        <f t="shared" ca="1" si="17"/>
        <v>41912</v>
      </c>
      <c r="Y73" s="568" t="str">
        <f t="shared" ca="1" si="14"/>
        <v>Tue. October , 2014</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October</v>
      </c>
      <c r="V74" s="184"/>
      <c r="W74" s="179"/>
      <c r="X74" s="430">
        <f t="shared" ca="1" si="17"/>
        <v>41912</v>
      </c>
      <c r="Y74" s="568" t="str">
        <f t="shared" ca="1" si="14"/>
        <v>Tue. October , 2014</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October</v>
      </c>
      <c r="V75" s="184"/>
      <c r="W75" s="179"/>
      <c r="X75" s="430">
        <f t="shared" ca="1" si="17"/>
        <v>41912</v>
      </c>
      <c r="Y75" s="568" t="str">
        <f t="shared" ca="1" si="14"/>
        <v>Tue. October , 2014</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October</v>
      </c>
      <c r="V76" s="184"/>
      <c r="W76" s="179"/>
      <c r="X76" s="430">
        <f t="shared" ca="1" si="17"/>
        <v>41912</v>
      </c>
      <c r="Y76" s="568" t="str">
        <f t="shared" ca="1" si="14"/>
        <v>Tue. October , 2014</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October</v>
      </c>
      <c r="V77" s="184"/>
      <c r="W77" s="179"/>
      <c r="X77" s="430">
        <f t="shared" ca="1" si="17"/>
        <v>41912</v>
      </c>
      <c r="Y77" s="568" t="str">
        <f t="shared" ca="1" si="14"/>
        <v>Tue. October , 2014</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October</v>
      </c>
      <c r="V78" s="184"/>
      <c r="W78" s="179"/>
      <c r="X78" s="430">
        <f t="shared" ca="1" si="17"/>
        <v>41912</v>
      </c>
      <c r="Y78" s="568" t="str">
        <f t="shared" ca="1" si="14"/>
        <v>Tue. October , 2014</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October</v>
      </c>
      <c r="V79" s="184"/>
      <c r="W79" s="179"/>
      <c r="X79" s="430">
        <f t="shared" ca="1" si="17"/>
        <v>41912</v>
      </c>
      <c r="Y79" s="568" t="str">
        <f t="shared" ca="1" si="14"/>
        <v>Tue. October , 2014</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October</v>
      </c>
      <c r="V80" s="184"/>
      <c r="W80" s="179"/>
      <c r="X80" s="430">
        <f t="shared" ca="1" si="17"/>
        <v>41912</v>
      </c>
      <c r="Y80" s="568" t="str">
        <f t="shared" ca="1" si="14"/>
        <v>Tue. October , 2014</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October</v>
      </c>
      <c r="V81" s="184"/>
      <c r="W81" s="179"/>
      <c r="X81" s="430">
        <f t="shared" ca="1" si="17"/>
        <v>41912</v>
      </c>
      <c r="Y81" s="568" t="str">
        <f t="shared" ca="1" si="14"/>
        <v>Tue. October , 2014</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October</v>
      </c>
      <c r="V82" s="184"/>
      <c r="W82" s="179"/>
      <c r="X82" s="430">
        <f t="shared" ca="1" si="17"/>
        <v>41912</v>
      </c>
      <c r="Y82" s="568" t="str">
        <f t="shared" ca="1" si="14"/>
        <v>Tue. October , 2014</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October</v>
      </c>
      <c r="V83" s="184"/>
      <c r="W83" s="179"/>
      <c r="X83" s="430">
        <f t="shared" ca="1" si="17"/>
        <v>41912</v>
      </c>
      <c r="Y83" s="568" t="str">
        <f t="shared" ca="1" si="14"/>
        <v>Tue. October , 2014</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October</v>
      </c>
      <c r="V84" s="184"/>
      <c r="W84" s="179"/>
      <c r="X84" s="430">
        <f t="shared" ca="1" si="17"/>
        <v>41912</v>
      </c>
      <c r="Y84" s="568" t="str">
        <f t="shared" ca="1" si="14"/>
        <v>Tue. October , 2014</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October</v>
      </c>
      <c r="V85" s="184"/>
      <c r="W85" s="179"/>
      <c r="X85" s="430">
        <f t="shared" ca="1" si="17"/>
        <v>41912</v>
      </c>
      <c r="Y85" s="568" t="str">
        <f t="shared" ref="Y85:Y148" ca="1" si="33">IF(Y79="f",T85&amp;". "&amp;" "&amp;R85&amp;" "&amp;U85&amp;" "&amp;$AE$7,T85&amp;". "&amp;U85&amp;" "&amp;R85&amp;", "&amp;$AE$7)</f>
        <v>Tue. October , 2014</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October</v>
      </c>
      <c r="V86" s="184"/>
      <c r="W86" s="179"/>
      <c r="X86" s="430">
        <f t="shared" ref="X86:X149" ca="1" si="36">$AE$8+D86</f>
        <v>41912</v>
      </c>
      <c r="Y86" s="568" t="str">
        <f t="shared" ca="1" si="33"/>
        <v>Tue. October , 2014</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October</v>
      </c>
      <c r="V87" s="184"/>
      <c r="W87" s="179"/>
      <c r="X87" s="430">
        <f t="shared" ca="1" si="36"/>
        <v>41912</v>
      </c>
      <c r="Y87" s="568" t="str">
        <f t="shared" ca="1" si="33"/>
        <v>Tue. October , 2014</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October</v>
      </c>
      <c r="V88" s="184"/>
      <c r="W88" s="179"/>
      <c r="X88" s="430">
        <f t="shared" ca="1" si="36"/>
        <v>41912</v>
      </c>
      <c r="Y88" s="568" t="str">
        <f t="shared" ca="1" si="33"/>
        <v>Tue. October , 2014</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October</v>
      </c>
      <c r="V89" s="184"/>
      <c r="W89" s="179"/>
      <c r="X89" s="430">
        <f t="shared" ca="1" si="36"/>
        <v>41912</v>
      </c>
      <c r="Y89" s="568" t="str">
        <f t="shared" ca="1" si="33"/>
        <v>Tue. October , 2014</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October</v>
      </c>
      <c r="V90" s="184"/>
      <c r="W90" s="179"/>
      <c r="X90" s="430">
        <f t="shared" ca="1" si="36"/>
        <v>41912</v>
      </c>
      <c r="Y90" s="568" t="str">
        <f t="shared" ca="1" si="33"/>
        <v>Tue. October , 2014</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October</v>
      </c>
      <c r="V91" s="184"/>
      <c r="W91" s="179"/>
      <c r="X91" s="430">
        <f t="shared" ca="1" si="36"/>
        <v>41912</v>
      </c>
      <c r="Y91" s="568" t="str">
        <f t="shared" ca="1" si="33"/>
        <v>Tue. October , 2014</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October</v>
      </c>
      <c r="V92" s="184"/>
      <c r="W92" s="179"/>
      <c r="X92" s="430">
        <f t="shared" ca="1" si="36"/>
        <v>41912</v>
      </c>
      <c r="Y92" s="568" t="str">
        <f t="shared" ca="1" si="33"/>
        <v>Tue. October , 2014</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October</v>
      </c>
      <c r="V93" s="184"/>
      <c r="W93" s="179"/>
      <c r="X93" s="430">
        <f t="shared" ca="1" si="36"/>
        <v>41912</v>
      </c>
      <c r="Y93" s="568" t="str">
        <f t="shared" ca="1" si="33"/>
        <v>Tue. October , 2014</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October</v>
      </c>
      <c r="V94" s="184"/>
      <c r="W94" s="179"/>
      <c r="X94" s="430">
        <f t="shared" ca="1" si="36"/>
        <v>41912</v>
      </c>
      <c r="Y94" s="568" t="str">
        <f t="shared" ca="1" si="33"/>
        <v>Tue. October , 2014</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October</v>
      </c>
      <c r="V95" s="184"/>
      <c r="W95" s="179"/>
      <c r="X95" s="430">
        <f t="shared" ca="1" si="36"/>
        <v>41912</v>
      </c>
      <c r="Y95" s="568" t="str">
        <f t="shared" ca="1" si="33"/>
        <v>Tue. October , 2014</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October</v>
      </c>
      <c r="V96" s="184"/>
      <c r="W96" s="179"/>
      <c r="X96" s="430">
        <f t="shared" ca="1" si="36"/>
        <v>41912</v>
      </c>
      <c r="Y96" s="568" t="str">
        <f t="shared" ca="1" si="33"/>
        <v>Tue. October , 2014</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October</v>
      </c>
      <c r="V97" s="184"/>
      <c r="W97" s="179"/>
      <c r="X97" s="430">
        <f t="shared" ca="1" si="36"/>
        <v>41912</v>
      </c>
      <c r="Y97" s="568" t="str">
        <f t="shared" ca="1" si="33"/>
        <v>Tue. October , 2014</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October</v>
      </c>
      <c r="V98" s="184"/>
      <c r="W98" s="179"/>
      <c r="X98" s="430">
        <f t="shared" ca="1" si="36"/>
        <v>41912</v>
      </c>
      <c r="Y98" s="568" t="str">
        <f t="shared" ca="1" si="33"/>
        <v>Tue. October , 2014</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October</v>
      </c>
      <c r="V99" s="184"/>
      <c r="W99" s="179"/>
      <c r="X99" s="430">
        <f t="shared" ca="1" si="36"/>
        <v>41912</v>
      </c>
      <c r="Y99" s="568" t="str">
        <f t="shared" ca="1" si="33"/>
        <v>Tue. October , 2014</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October</v>
      </c>
      <c r="V100" s="184"/>
      <c r="W100" s="179"/>
      <c r="X100" s="430">
        <f t="shared" ca="1" si="36"/>
        <v>41912</v>
      </c>
      <c r="Y100" s="568" t="str">
        <f t="shared" ca="1" si="33"/>
        <v>Tue. October , 2014</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October</v>
      </c>
      <c r="V101" s="184"/>
      <c r="W101" s="179"/>
      <c r="X101" s="430">
        <f t="shared" ca="1" si="36"/>
        <v>41912</v>
      </c>
      <c r="Y101" s="568" t="str">
        <f t="shared" ca="1" si="33"/>
        <v>Tue. October , 2014</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October</v>
      </c>
      <c r="V102" s="184"/>
      <c r="W102" s="179"/>
      <c r="X102" s="430">
        <f t="shared" ca="1" si="36"/>
        <v>41912</v>
      </c>
      <c r="Y102" s="568" t="str">
        <f t="shared" ca="1" si="33"/>
        <v>Tue. October , 2014</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October</v>
      </c>
      <c r="V103" s="184"/>
      <c r="W103" s="179"/>
      <c r="X103" s="430">
        <f t="shared" ca="1" si="36"/>
        <v>41912</v>
      </c>
      <c r="Y103" s="568" t="str">
        <f t="shared" ca="1" si="33"/>
        <v>Tue. October , 2014</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October</v>
      </c>
      <c r="V104" s="184"/>
      <c r="W104" s="179"/>
      <c r="X104" s="430">
        <f t="shared" ca="1" si="36"/>
        <v>41912</v>
      </c>
      <c r="Y104" s="568" t="str">
        <f t="shared" ca="1" si="33"/>
        <v>Tue. October , 2014</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October</v>
      </c>
      <c r="V105" s="184"/>
      <c r="W105" s="179"/>
      <c r="X105" s="430">
        <f t="shared" ca="1" si="36"/>
        <v>41912</v>
      </c>
      <c r="Y105" s="568" t="str">
        <f t="shared" ca="1" si="33"/>
        <v>Tue. October , 2014</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October</v>
      </c>
      <c r="V106" s="184"/>
      <c r="W106" s="179"/>
      <c r="X106" s="430">
        <f t="shared" ca="1" si="36"/>
        <v>41912</v>
      </c>
      <c r="Y106" s="568" t="str">
        <f t="shared" ca="1" si="33"/>
        <v>Tue. October , 2014</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October</v>
      </c>
      <c r="V107" s="184"/>
      <c r="W107" s="179"/>
      <c r="X107" s="430">
        <f t="shared" ca="1" si="36"/>
        <v>41912</v>
      </c>
      <c r="Y107" s="568" t="str">
        <f t="shared" ca="1" si="33"/>
        <v>Tue. October , 2014</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October</v>
      </c>
      <c r="V108" s="184"/>
      <c r="W108" s="179"/>
      <c r="X108" s="430">
        <f t="shared" ca="1" si="36"/>
        <v>41912</v>
      </c>
      <c r="Y108" s="568" t="str">
        <f t="shared" ca="1" si="33"/>
        <v>Tue. October , 2014</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October</v>
      </c>
      <c r="V109" s="184"/>
      <c r="W109" s="179"/>
      <c r="X109" s="430">
        <f t="shared" ca="1" si="36"/>
        <v>41912</v>
      </c>
      <c r="Y109" s="568" t="str">
        <f t="shared" ca="1" si="33"/>
        <v>Tue. October , 2014</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October</v>
      </c>
      <c r="V110" s="184"/>
      <c r="W110" s="179"/>
      <c r="X110" s="430">
        <f t="shared" ca="1" si="36"/>
        <v>41912</v>
      </c>
      <c r="Y110" s="568" t="str">
        <f t="shared" ca="1" si="33"/>
        <v>Tue. October , 2014</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October</v>
      </c>
      <c r="V111" s="184"/>
      <c r="W111" s="179"/>
      <c r="X111" s="430">
        <f t="shared" ca="1" si="36"/>
        <v>41912</v>
      </c>
      <c r="Y111" s="568" t="str">
        <f t="shared" ca="1" si="33"/>
        <v>Tue. October , 2014</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October</v>
      </c>
      <c r="V112" s="184"/>
      <c r="W112" s="179"/>
      <c r="X112" s="430">
        <f t="shared" ca="1" si="36"/>
        <v>41912</v>
      </c>
      <c r="Y112" s="568" t="str">
        <f t="shared" ca="1" si="33"/>
        <v>Tue. October , 2014</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October</v>
      </c>
      <c r="V113" s="184"/>
      <c r="W113" s="179"/>
      <c r="X113" s="430">
        <f t="shared" ca="1" si="36"/>
        <v>41912</v>
      </c>
      <c r="Y113" s="568" t="str">
        <f t="shared" ca="1" si="33"/>
        <v>Tue. October , 2014</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October</v>
      </c>
      <c r="V114" s="184"/>
      <c r="W114" s="179"/>
      <c r="X114" s="430">
        <f t="shared" ca="1" si="36"/>
        <v>41912</v>
      </c>
      <c r="Y114" s="568" t="str">
        <f t="shared" ca="1" si="33"/>
        <v>Tue. October , 2014</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October</v>
      </c>
      <c r="V115" s="184"/>
      <c r="W115" s="179"/>
      <c r="X115" s="430">
        <f t="shared" ca="1" si="36"/>
        <v>41912</v>
      </c>
      <c r="Y115" s="568" t="str">
        <f t="shared" ca="1" si="33"/>
        <v>Tue. October , 2014</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October</v>
      </c>
      <c r="V116" s="184"/>
      <c r="W116" s="179"/>
      <c r="X116" s="430">
        <f t="shared" ca="1" si="36"/>
        <v>41912</v>
      </c>
      <c r="Y116" s="568" t="str">
        <f t="shared" ca="1" si="33"/>
        <v>Tue. October , 2014</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October</v>
      </c>
      <c r="V117" s="184"/>
      <c r="W117" s="179"/>
      <c r="X117" s="430">
        <f t="shared" ca="1" si="36"/>
        <v>41912</v>
      </c>
      <c r="Y117" s="568" t="str">
        <f t="shared" ca="1" si="33"/>
        <v>Tue. October , 2014</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October</v>
      </c>
      <c r="V118" s="184"/>
      <c r="W118" s="179"/>
      <c r="X118" s="430">
        <f t="shared" ca="1" si="36"/>
        <v>41912</v>
      </c>
      <c r="Y118" s="568" t="str">
        <f t="shared" ca="1" si="33"/>
        <v>Tue. October , 2014</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October</v>
      </c>
      <c r="V119" s="184"/>
      <c r="W119" s="179"/>
      <c r="X119" s="430">
        <f t="shared" ca="1" si="36"/>
        <v>41912</v>
      </c>
      <c r="Y119" s="568" t="str">
        <f t="shared" ca="1" si="33"/>
        <v>Tue. October , 2014</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October</v>
      </c>
      <c r="V120" s="184"/>
      <c r="W120" s="179"/>
      <c r="X120" s="430">
        <f t="shared" ca="1" si="36"/>
        <v>41912</v>
      </c>
      <c r="Y120" s="568" t="str">
        <f t="shared" ca="1" si="33"/>
        <v>Tue. October , 2014</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October</v>
      </c>
      <c r="V121" s="184"/>
      <c r="W121" s="179"/>
      <c r="X121" s="430">
        <f t="shared" ca="1" si="36"/>
        <v>41912</v>
      </c>
      <c r="Y121" s="568" t="str">
        <f t="shared" ca="1" si="33"/>
        <v>Tue. October , 2014</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October</v>
      </c>
      <c r="V122" s="184"/>
      <c r="W122" s="179"/>
      <c r="X122" s="430">
        <f t="shared" ca="1" si="36"/>
        <v>41912</v>
      </c>
      <c r="Y122" s="568" t="str">
        <f t="shared" ca="1" si="33"/>
        <v>Tue. October , 2014</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October</v>
      </c>
      <c r="V123" s="184"/>
      <c r="W123" s="179"/>
      <c r="X123" s="430">
        <f t="shared" ca="1" si="36"/>
        <v>41912</v>
      </c>
      <c r="Y123" s="568" t="str">
        <f t="shared" ca="1" si="33"/>
        <v>Tue. October , 2014</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October</v>
      </c>
      <c r="V124" s="184"/>
      <c r="W124" s="179"/>
      <c r="X124" s="430">
        <f t="shared" ca="1" si="36"/>
        <v>41912</v>
      </c>
      <c r="Y124" s="568" t="str">
        <f t="shared" ca="1" si="33"/>
        <v>Tue. October , 2014</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October</v>
      </c>
      <c r="V125" s="184"/>
      <c r="W125" s="179"/>
      <c r="X125" s="430">
        <f t="shared" ca="1" si="36"/>
        <v>41912</v>
      </c>
      <c r="Y125" s="568" t="str">
        <f t="shared" ca="1" si="33"/>
        <v>Tue. October , 2014</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October</v>
      </c>
      <c r="V126" s="184"/>
      <c r="W126" s="179"/>
      <c r="X126" s="430">
        <f t="shared" ca="1" si="36"/>
        <v>41912</v>
      </c>
      <c r="Y126" s="568" t="str">
        <f t="shared" ca="1" si="33"/>
        <v>Tue. October , 2014</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October</v>
      </c>
      <c r="V127" s="184"/>
      <c r="W127" s="179"/>
      <c r="X127" s="430">
        <f t="shared" ca="1" si="36"/>
        <v>41912</v>
      </c>
      <c r="Y127" s="568" t="str">
        <f t="shared" ca="1" si="33"/>
        <v>Tue. October , 2014</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October</v>
      </c>
      <c r="V128" s="184"/>
      <c r="W128" s="179"/>
      <c r="X128" s="430">
        <f t="shared" ca="1" si="36"/>
        <v>41912</v>
      </c>
      <c r="Y128" s="568" t="str">
        <f t="shared" ca="1" si="33"/>
        <v>Tue. October , 2014</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October</v>
      </c>
      <c r="V129" s="184"/>
      <c r="W129" s="179"/>
      <c r="X129" s="430">
        <f t="shared" ca="1" si="36"/>
        <v>41912</v>
      </c>
      <c r="Y129" s="568" t="str">
        <f t="shared" ca="1" si="33"/>
        <v>Tue. October , 2014</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October</v>
      </c>
      <c r="V130" s="184"/>
      <c r="W130" s="179"/>
      <c r="X130" s="430">
        <f t="shared" ca="1" si="36"/>
        <v>41912</v>
      </c>
      <c r="Y130" s="568" t="str">
        <f t="shared" ca="1" si="33"/>
        <v>Tue. October , 2014</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October</v>
      </c>
      <c r="V131" s="184"/>
      <c r="W131" s="179"/>
      <c r="X131" s="430">
        <f t="shared" ca="1" si="36"/>
        <v>41912</v>
      </c>
      <c r="Y131" s="568" t="str">
        <f t="shared" ca="1" si="33"/>
        <v>Tue. October , 2014</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October</v>
      </c>
      <c r="V132" s="184"/>
      <c r="W132" s="179"/>
      <c r="X132" s="430">
        <f t="shared" ca="1" si="36"/>
        <v>41912</v>
      </c>
      <c r="Y132" s="568" t="str">
        <f t="shared" ca="1" si="33"/>
        <v>Tue. October , 2014</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October</v>
      </c>
      <c r="V133" s="184"/>
      <c r="W133" s="179"/>
      <c r="X133" s="430">
        <f t="shared" ca="1" si="36"/>
        <v>41912</v>
      </c>
      <c r="Y133" s="568" t="str">
        <f t="shared" ca="1" si="33"/>
        <v>Tue. October , 2014</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October</v>
      </c>
      <c r="V134" s="184"/>
      <c r="W134" s="179"/>
      <c r="X134" s="430">
        <f t="shared" ca="1" si="36"/>
        <v>41912</v>
      </c>
      <c r="Y134" s="568" t="str">
        <f t="shared" ca="1" si="33"/>
        <v>Tue. October , 2014</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October</v>
      </c>
      <c r="V135" s="184"/>
      <c r="W135" s="179"/>
      <c r="X135" s="430">
        <f t="shared" ca="1" si="36"/>
        <v>41912</v>
      </c>
      <c r="Y135" s="568" t="str">
        <f t="shared" ca="1" si="33"/>
        <v>Tue. October , 2014</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October</v>
      </c>
      <c r="V136" s="184"/>
      <c r="W136" s="179"/>
      <c r="X136" s="430">
        <f t="shared" ca="1" si="36"/>
        <v>41912</v>
      </c>
      <c r="Y136" s="568" t="str">
        <f t="shared" ca="1" si="33"/>
        <v>Tue. October , 2014</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October</v>
      </c>
      <c r="V137" s="184"/>
      <c r="W137" s="179"/>
      <c r="X137" s="430">
        <f t="shared" ca="1" si="36"/>
        <v>41912</v>
      </c>
      <c r="Y137" s="568" t="str">
        <f t="shared" ca="1" si="33"/>
        <v>Tue. October , 2014</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October</v>
      </c>
      <c r="V138" s="184"/>
      <c r="W138" s="179"/>
      <c r="X138" s="430">
        <f t="shared" ca="1" si="36"/>
        <v>41912</v>
      </c>
      <c r="Y138" s="568" t="str">
        <f t="shared" ca="1" si="33"/>
        <v>Tue. October , 2014</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October</v>
      </c>
      <c r="V139" s="184"/>
      <c r="W139" s="179"/>
      <c r="X139" s="430">
        <f t="shared" ca="1" si="36"/>
        <v>41912</v>
      </c>
      <c r="Y139" s="568" t="str">
        <f t="shared" ca="1" si="33"/>
        <v>Tue. October , 2014</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October</v>
      </c>
      <c r="V140" s="184"/>
      <c r="W140" s="179"/>
      <c r="X140" s="430">
        <f t="shared" ca="1" si="36"/>
        <v>41912</v>
      </c>
      <c r="Y140" s="568" t="str">
        <f t="shared" ca="1" si="33"/>
        <v>Tue. October , 2014</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October</v>
      </c>
      <c r="V141" s="184"/>
      <c r="W141" s="179"/>
      <c r="X141" s="430">
        <f t="shared" ca="1" si="36"/>
        <v>41912</v>
      </c>
      <c r="Y141" s="568" t="str">
        <f t="shared" ca="1" si="33"/>
        <v>Tue. October , 2014</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October</v>
      </c>
      <c r="V142" s="184"/>
      <c r="W142" s="179"/>
      <c r="X142" s="430">
        <f t="shared" ca="1" si="36"/>
        <v>41912</v>
      </c>
      <c r="Y142" s="568" t="str">
        <f t="shared" ca="1" si="33"/>
        <v>Tue. October , 2014</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October</v>
      </c>
      <c r="V143" s="184"/>
      <c r="W143" s="179"/>
      <c r="X143" s="430">
        <f t="shared" ca="1" si="36"/>
        <v>41912</v>
      </c>
      <c r="Y143" s="568" t="str">
        <f t="shared" ca="1" si="33"/>
        <v>Tue. October , 2014</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October</v>
      </c>
      <c r="V144" s="184"/>
      <c r="W144" s="179"/>
      <c r="X144" s="430">
        <f t="shared" ca="1" si="36"/>
        <v>41912</v>
      </c>
      <c r="Y144" s="568" t="str">
        <f t="shared" ca="1" si="33"/>
        <v>Tue. October , 2014</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October</v>
      </c>
      <c r="V145" s="184"/>
      <c r="W145" s="179"/>
      <c r="X145" s="430">
        <f t="shared" ca="1" si="36"/>
        <v>41912</v>
      </c>
      <c r="Y145" s="568" t="str">
        <f t="shared" ca="1" si="33"/>
        <v>Tue. October , 2014</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October</v>
      </c>
      <c r="V146" s="184"/>
      <c r="W146" s="179"/>
      <c r="X146" s="430">
        <f t="shared" ca="1" si="36"/>
        <v>41912</v>
      </c>
      <c r="Y146" s="568" t="str">
        <f t="shared" ca="1" si="33"/>
        <v>Tue. October , 2014</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October</v>
      </c>
      <c r="V147" s="184"/>
      <c r="W147" s="179"/>
      <c r="X147" s="430">
        <f t="shared" ca="1" si="36"/>
        <v>41912</v>
      </c>
      <c r="Y147" s="568" t="str">
        <f t="shared" ca="1" si="33"/>
        <v>Tue. October , 2014</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October</v>
      </c>
      <c r="V148" s="184"/>
      <c r="W148" s="179"/>
      <c r="X148" s="430">
        <f t="shared" ca="1" si="36"/>
        <v>41912</v>
      </c>
      <c r="Y148" s="568" t="str">
        <f t="shared" ca="1" si="33"/>
        <v>Tue. October , 2014</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October</v>
      </c>
      <c r="V149" s="184"/>
      <c r="W149" s="179"/>
      <c r="X149" s="430">
        <f t="shared" ca="1" si="36"/>
        <v>41912</v>
      </c>
      <c r="Y149" s="568" t="str">
        <f t="shared" ref="Y149:Y194" ca="1" si="52">IF(Y143="f",T149&amp;". "&amp;" "&amp;R149&amp;" "&amp;U149&amp;" "&amp;$AE$7,T149&amp;". "&amp;U149&amp;" "&amp;R149&amp;", "&amp;$AE$7)</f>
        <v>Tue. October , 2014</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October</v>
      </c>
      <c r="V150" s="184"/>
      <c r="W150" s="179"/>
      <c r="X150" s="430">
        <f t="shared" ref="X150:X194" ca="1" si="55">$AE$8+D150</f>
        <v>41912</v>
      </c>
      <c r="Y150" s="568" t="str">
        <f t="shared" ca="1" si="52"/>
        <v>Tue. October , 2014</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October</v>
      </c>
      <c r="V151" s="184"/>
      <c r="W151" s="179"/>
      <c r="X151" s="430">
        <f t="shared" ca="1" si="55"/>
        <v>41912</v>
      </c>
      <c r="Y151" s="568" t="str">
        <f t="shared" ca="1" si="52"/>
        <v>Tue. October , 2014</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October</v>
      </c>
      <c r="V152" s="184"/>
      <c r="W152" s="179"/>
      <c r="X152" s="430">
        <f t="shared" ca="1" si="55"/>
        <v>41912</v>
      </c>
      <c r="Y152" s="568" t="str">
        <f t="shared" ca="1" si="52"/>
        <v>Tue. October , 2014</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October</v>
      </c>
      <c r="V153" s="184"/>
      <c r="W153" s="179"/>
      <c r="X153" s="430">
        <f t="shared" ca="1" si="55"/>
        <v>41912</v>
      </c>
      <c r="Y153" s="568" t="str">
        <f t="shared" ca="1" si="52"/>
        <v>Tue. October , 2014</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October</v>
      </c>
      <c r="V154" s="184"/>
      <c r="W154" s="179"/>
      <c r="X154" s="430">
        <f t="shared" ca="1" si="55"/>
        <v>41912</v>
      </c>
      <c r="Y154" s="568" t="str">
        <f t="shared" ca="1" si="52"/>
        <v>Tue. October , 2014</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October</v>
      </c>
      <c r="V155" s="184"/>
      <c r="W155" s="179"/>
      <c r="X155" s="430">
        <f t="shared" ca="1" si="55"/>
        <v>41912</v>
      </c>
      <c r="Y155" s="568" t="str">
        <f t="shared" ca="1" si="52"/>
        <v>Tue. October , 2014</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October</v>
      </c>
      <c r="V156" s="184"/>
      <c r="W156" s="179"/>
      <c r="X156" s="430">
        <f t="shared" ca="1" si="55"/>
        <v>41912</v>
      </c>
      <c r="Y156" s="568" t="str">
        <f t="shared" ca="1" si="52"/>
        <v>Tue. October , 2014</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October</v>
      </c>
      <c r="V157" s="184"/>
      <c r="W157" s="179"/>
      <c r="X157" s="430">
        <f t="shared" ca="1" si="55"/>
        <v>41912</v>
      </c>
      <c r="Y157" s="568" t="str">
        <f t="shared" ca="1" si="52"/>
        <v>Tue. October , 2014</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October</v>
      </c>
      <c r="V158" s="184"/>
      <c r="W158" s="179"/>
      <c r="X158" s="430">
        <f t="shared" ca="1" si="55"/>
        <v>41912</v>
      </c>
      <c r="Y158" s="568" t="str">
        <f t="shared" ca="1" si="52"/>
        <v>Tue. October , 2014</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October</v>
      </c>
      <c r="V159" s="184"/>
      <c r="W159" s="179"/>
      <c r="X159" s="430">
        <f t="shared" ca="1" si="55"/>
        <v>41912</v>
      </c>
      <c r="Y159" s="568" t="str">
        <f t="shared" ca="1" si="52"/>
        <v>Tue. October , 2014</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October</v>
      </c>
      <c r="V160" s="184"/>
      <c r="W160" s="179"/>
      <c r="X160" s="430">
        <f t="shared" ca="1" si="55"/>
        <v>41912</v>
      </c>
      <c r="Y160" s="568" t="str">
        <f t="shared" ca="1" si="52"/>
        <v>Tue. October , 2014</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October</v>
      </c>
      <c r="V161" s="184"/>
      <c r="W161" s="179"/>
      <c r="X161" s="430">
        <f t="shared" ca="1" si="55"/>
        <v>41912</v>
      </c>
      <c r="Y161" s="568" t="str">
        <f t="shared" ca="1" si="52"/>
        <v>Tue. October , 2014</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October</v>
      </c>
      <c r="V162" s="184"/>
      <c r="W162" s="179"/>
      <c r="X162" s="430">
        <f t="shared" ca="1" si="55"/>
        <v>41912</v>
      </c>
      <c r="Y162" s="568" t="str">
        <f t="shared" ca="1" si="52"/>
        <v>Tue. October , 2014</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October</v>
      </c>
      <c r="V163" s="184"/>
      <c r="W163" s="179"/>
      <c r="X163" s="430">
        <f t="shared" ca="1" si="55"/>
        <v>41912</v>
      </c>
      <c r="Y163" s="568" t="str">
        <f t="shared" ca="1" si="52"/>
        <v>Tue. October , 2014</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October</v>
      </c>
      <c r="V164" s="184"/>
      <c r="W164" s="179"/>
      <c r="X164" s="430">
        <f t="shared" ca="1" si="55"/>
        <v>41912</v>
      </c>
      <c r="Y164" s="568" t="str">
        <f t="shared" ca="1" si="52"/>
        <v>Tue. October , 2014</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October</v>
      </c>
      <c r="V165" s="184"/>
      <c r="W165" s="179"/>
      <c r="X165" s="430">
        <f t="shared" ca="1" si="55"/>
        <v>41912</v>
      </c>
      <c r="Y165" s="568" t="str">
        <f t="shared" ca="1" si="52"/>
        <v>Tue. October , 2014</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October</v>
      </c>
      <c r="V166" s="184"/>
      <c r="W166" s="179"/>
      <c r="X166" s="430">
        <f t="shared" ca="1" si="55"/>
        <v>41912</v>
      </c>
      <c r="Y166" s="568" t="str">
        <f t="shared" ca="1" si="52"/>
        <v>Tue. October , 2014</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October</v>
      </c>
      <c r="V167" s="184"/>
      <c r="W167" s="179"/>
      <c r="X167" s="430">
        <f t="shared" ca="1" si="55"/>
        <v>41912</v>
      </c>
      <c r="Y167" s="568" t="str">
        <f t="shared" ca="1" si="52"/>
        <v>Tue. October , 2014</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October</v>
      </c>
      <c r="V168" s="184"/>
      <c r="W168" s="179"/>
      <c r="X168" s="430">
        <f t="shared" ca="1" si="55"/>
        <v>41912</v>
      </c>
      <c r="Y168" s="568" t="str">
        <f t="shared" ca="1" si="52"/>
        <v>Tue. October , 2014</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October</v>
      </c>
      <c r="V169" s="184"/>
      <c r="W169" s="179"/>
      <c r="X169" s="430">
        <f t="shared" ca="1" si="55"/>
        <v>41912</v>
      </c>
      <c r="Y169" s="568" t="str">
        <f t="shared" ca="1" si="52"/>
        <v>Tue. October , 2014</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October</v>
      </c>
      <c r="V170" s="184"/>
      <c r="W170" s="179"/>
      <c r="X170" s="430">
        <f t="shared" ca="1" si="55"/>
        <v>41912</v>
      </c>
      <c r="Y170" s="568" t="str">
        <f t="shared" ca="1" si="52"/>
        <v>Tue. October , 2014</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October</v>
      </c>
      <c r="V171" s="184"/>
      <c r="W171" s="179"/>
      <c r="X171" s="430">
        <f t="shared" ca="1" si="55"/>
        <v>41912</v>
      </c>
      <c r="Y171" s="568" t="str">
        <f t="shared" ca="1" si="52"/>
        <v>Tue. October , 2014</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October</v>
      </c>
      <c r="V172" s="184"/>
      <c r="W172" s="179"/>
      <c r="X172" s="430">
        <f t="shared" ca="1" si="55"/>
        <v>41912</v>
      </c>
      <c r="Y172" s="568" t="str">
        <f t="shared" ca="1" si="52"/>
        <v>Tue. October , 2014</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October</v>
      </c>
      <c r="V173" s="184"/>
      <c r="W173" s="179"/>
      <c r="X173" s="430">
        <f t="shared" ca="1" si="55"/>
        <v>41912</v>
      </c>
      <c r="Y173" s="568" t="str">
        <f t="shared" ca="1" si="52"/>
        <v>Tue. October , 2014</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October</v>
      </c>
      <c r="V174" s="184"/>
      <c r="W174" s="179"/>
      <c r="X174" s="430">
        <f t="shared" ca="1" si="55"/>
        <v>41912</v>
      </c>
      <c r="Y174" s="568" t="str">
        <f t="shared" ca="1" si="52"/>
        <v>Tue. October , 2014</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October</v>
      </c>
      <c r="V175" s="184"/>
      <c r="W175" s="179"/>
      <c r="X175" s="430">
        <f t="shared" ca="1" si="55"/>
        <v>41912</v>
      </c>
      <c r="Y175" s="568" t="str">
        <f t="shared" ca="1" si="52"/>
        <v>Tue. October , 2014</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October</v>
      </c>
      <c r="V176" s="184"/>
      <c r="W176" s="179"/>
      <c r="X176" s="430">
        <f t="shared" ca="1" si="55"/>
        <v>41912</v>
      </c>
      <c r="Y176" s="568" t="str">
        <f t="shared" ca="1" si="52"/>
        <v>Tue. October , 2014</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October</v>
      </c>
      <c r="V177" s="184"/>
      <c r="W177" s="179"/>
      <c r="X177" s="430">
        <f t="shared" ca="1" si="55"/>
        <v>41912</v>
      </c>
      <c r="Y177" s="568" t="str">
        <f t="shared" ca="1" si="52"/>
        <v>Tue. October , 2014</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October</v>
      </c>
      <c r="V178" s="184"/>
      <c r="W178" s="179"/>
      <c r="X178" s="430">
        <f t="shared" ca="1" si="55"/>
        <v>41912</v>
      </c>
      <c r="Y178" s="568" t="str">
        <f t="shared" ca="1" si="52"/>
        <v>Tue. October , 2014</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October</v>
      </c>
      <c r="V179" s="184"/>
      <c r="W179" s="179"/>
      <c r="X179" s="430">
        <f t="shared" ca="1" si="55"/>
        <v>41912</v>
      </c>
      <c r="Y179" s="568" t="str">
        <f t="shared" ca="1" si="52"/>
        <v>Tue. October , 2014</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October</v>
      </c>
      <c r="V180" s="184"/>
      <c r="W180" s="179"/>
      <c r="X180" s="430">
        <f t="shared" ca="1" si="55"/>
        <v>41912</v>
      </c>
      <c r="Y180" s="568" t="str">
        <f t="shared" ca="1" si="52"/>
        <v>Tue. October , 2014</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October</v>
      </c>
      <c r="V181" s="184"/>
      <c r="W181" s="179"/>
      <c r="X181" s="430">
        <f t="shared" ca="1" si="55"/>
        <v>41912</v>
      </c>
      <c r="Y181" s="568" t="str">
        <f t="shared" ca="1" si="52"/>
        <v>Tue. October , 2014</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October</v>
      </c>
      <c r="V182" s="184"/>
      <c r="W182" s="179"/>
      <c r="X182" s="430">
        <f t="shared" ca="1" si="55"/>
        <v>41912</v>
      </c>
      <c r="Y182" s="568" t="str">
        <f t="shared" ca="1" si="52"/>
        <v>Tue. October , 2014</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October</v>
      </c>
      <c r="V183" s="184"/>
      <c r="W183" s="179"/>
      <c r="X183" s="430">
        <f t="shared" ca="1" si="55"/>
        <v>41912</v>
      </c>
      <c r="Y183" s="568" t="str">
        <f t="shared" ca="1" si="52"/>
        <v>Tue. October , 2014</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October</v>
      </c>
      <c r="V184" s="184"/>
      <c r="W184" s="179"/>
      <c r="X184" s="430">
        <f t="shared" ca="1" si="55"/>
        <v>41912</v>
      </c>
      <c r="Y184" s="568" t="str">
        <f t="shared" ca="1" si="52"/>
        <v>Tue. October , 2014</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October</v>
      </c>
      <c r="V185" s="184"/>
      <c r="W185" s="179"/>
      <c r="X185" s="430">
        <f t="shared" ca="1" si="55"/>
        <v>41912</v>
      </c>
      <c r="Y185" s="568" t="str">
        <f t="shared" ca="1" si="52"/>
        <v>Tue. October , 2014</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October</v>
      </c>
      <c r="V186" s="184"/>
      <c r="W186" s="179"/>
      <c r="X186" s="430">
        <f t="shared" ca="1" si="55"/>
        <v>41912</v>
      </c>
      <c r="Y186" s="568" t="str">
        <f t="shared" ca="1" si="52"/>
        <v>Tue. October , 2014</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October</v>
      </c>
      <c r="V187" s="184"/>
      <c r="W187" s="179"/>
      <c r="X187" s="430">
        <f t="shared" ca="1" si="55"/>
        <v>41912</v>
      </c>
      <c r="Y187" s="568" t="str">
        <f t="shared" ca="1" si="52"/>
        <v>Tue. October , 2014</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October</v>
      </c>
      <c r="V188" s="184"/>
      <c r="W188" s="179"/>
      <c r="X188" s="430">
        <f t="shared" ca="1" si="55"/>
        <v>41912</v>
      </c>
      <c r="Y188" s="568" t="str">
        <f t="shared" ca="1" si="52"/>
        <v>Tue. October , 2014</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October</v>
      </c>
      <c r="V189" s="184"/>
      <c r="W189" s="179"/>
      <c r="X189" s="430">
        <f t="shared" ca="1" si="55"/>
        <v>41912</v>
      </c>
      <c r="Y189" s="568" t="str">
        <f t="shared" ca="1" si="52"/>
        <v>Tue. October , 2014</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October</v>
      </c>
      <c r="V190" s="184"/>
      <c r="W190" s="179"/>
      <c r="X190" s="430">
        <f t="shared" ca="1" si="55"/>
        <v>41912</v>
      </c>
      <c r="Y190" s="568" t="str">
        <f t="shared" ca="1" si="52"/>
        <v>Tue. October , 2014</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October</v>
      </c>
      <c r="V191" s="184"/>
      <c r="W191" s="179"/>
      <c r="X191" s="430">
        <f t="shared" ca="1" si="55"/>
        <v>41912</v>
      </c>
      <c r="Y191" s="568" t="str">
        <f t="shared" ca="1" si="52"/>
        <v>Tue. October , 2014</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October</v>
      </c>
      <c r="V192" s="184"/>
      <c r="W192" s="179"/>
      <c r="X192" s="430">
        <f t="shared" ca="1" si="55"/>
        <v>41912</v>
      </c>
      <c r="Y192" s="568" t="str">
        <f t="shared" ca="1" si="52"/>
        <v>Tue. October , 2014</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October</v>
      </c>
      <c r="V193" s="184"/>
      <c r="W193" s="179"/>
      <c r="X193" s="430">
        <f t="shared" ca="1" si="55"/>
        <v>41912</v>
      </c>
      <c r="Y193" s="568" t="str">
        <f t="shared" ca="1" si="52"/>
        <v>Tue. October , 2014</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October</v>
      </c>
      <c r="V194" s="184"/>
      <c r="W194" s="179"/>
      <c r="X194" s="430">
        <f t="shared" ca="1" si="55"/>
        <v>41912</v>
      </c>
      <c r="Y194" s="568" t="str">
        <f t="shared" ca="1" si="52"/>
        <v>Tue. October , 2014</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31</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November,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2014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41943</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November,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November</v>
      </c>
      <c r="V18" s="652" t="str">
        <f ca="1">AE6</f>
        <v>November,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November</v>
      </c>
      <c r="V19" s="652" t="str">
        <f ca="1">U19&amp;" "&amp;Year_four_digits</f>
        <v>November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Sat. November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November</v>
      </c>
      <c r="V20" s="179"/>
      <c r="W20" s="179"/>
      <c r="X20" s="430">
        <f ca="1">$AE$8+D20</f>
        <v>41944</v>
      </c>
      <c r="Y20" s="568" t="str">
        <f ca="1">IF(Y14="f",T20&amp;". "&amp;" "&amp;R20&amp;" "&amp;U20&amp;" "&amp;$AE$7,T20&amp;". "&amp;U20&amp;" "&amp;R20&amp;", "&amp;$AE$7)</f>
        <v>Sat. November 1, 2014</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November</v>
      </c>
      <c r="V21" s="184"/>
      <c r="W21" s="179"/>
      <c r="X21" s="430">
        <f ca="1">$AE$8+D21</f>
        <v>41943</v>
      </c>
      <c r="Y21" s="568" t="str">
        <f t="shared" ref="Y21:Y84" ca="1" si="14">IF(Y15="f",T21&amp;". "&amp;" "&amp;R21&amp;" "&amp;U21&amp;" "&amp;$AE$7,T21&amp;". "&amp;U21&amp;" "&amp;R21&amp;", "&amp;$AE$7)</f>
        <v>Fri. November , 2014</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November</v>
      </c>
      <c r="V22" s="184"/>
      <c r="W22" s="179"/>
      <c r="X22" s="430">
        <f t="shared" ref="X22:X85" ca="1" si="17">$AE$8+D22</f>
        <v>41943</v>
      </c>
      <c r="Y22" s="568" t="str">
        <f t="shared" ca="1" si="14"/>
        <v>Fri. November , 2014</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November</v>
      </c>
      <c r="V23" s="184"/>
      <c r="W23" s="179"/>
      <c r="X23" s="430">
        <f t="shared" ca="1" si="17"/>
        <v>41943</v>
      </c>
      <c r="Y23" s="568" t="str">
        <f t="shared" ca="1" si="14"/>
        <v>Fri. November , 2014</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November</v>
      </c>
      <c r="V24" s="184"/>
      <c r="W24" s="179"/>
      <c r="X24" s="430">
        <f t="shared" ca="1" si="17"/>
        <v>41943</v>
      </c>
      <c r="Y24" s="568" t="str">
        <f t="shared" ca="1" si="14"/>
        <v>Fri. November , 2014</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November</v>
      </c>
      <c r="V25" s="184"/>
      <c r="W25" s="179"/>
      <c r="X25" s="430">
        <f t="shared" ca="1" si="17"/>
        <v>41943</v>
      </c>
      <c r="Y25" s="568" t="str">
        <f t="shared" ca="1" si="14"/>
        <v>Fri. November , 2014</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November</v>
      </c>
      <c r="V26" s="184"/>
      <c r="W26" s="179"/>
      <c r="X26" s="430">
        <f t="shared" ca="1" si="17"/>
        <v>41943</v>
      </c>
      <c r="Y26" s="568" t="str">
        <f t="shared" ca="1" si="14"/>
        <v>Fri. November , 2014</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November</v>
      </c>
      <c r="V27" s="184"/>
      <c r="W27" s="179"/>
      <c r="X27" s="430">
        <f t="shared" ca="1" si="17"/>
        <v>41943</v>
      </c>
      <c r="Y27" s="568" t="str">
        <f t="shared" ca="1" si="14"/>
        <v>Fri. November , 2014</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November</v>
      </c>
      <c r="V28" s="184"/>
      <c r="W28" s="179"/>
      <c r="X28" s="430">
        <f t="shared" ca="1" si="17"/>
        <v>41943</v>
      </c>
      <c r="Y28" s="568" t="str">
        <f t="shared" ca="1" si="14"/>
        <v>Fri. November , 2014</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November</v>
      </c>
      <c r="V29" s="184"/>
      <c r="W29" s="179"/>
      <c r="X29" s="430">
        <f t="shared" ca="1" si="17"/>
        <v>41943</v>
      </c>
      <c r="Y29" s="568" t="str">
        <f t="shared" ca="1" si="14"/>
        <v>Fri. November , 2014</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November</v>
      </c>
      <c r="V30" s="184"/>
      <c r="W30" s="179"/>
      <c r="X30" s="430">
        <f t="shared" ca="1" si="17"/>
        <v>41943</v>
      </c>
      <c r="Y30" s="568" t="str">
        <f t="shared" ca="1" si="14"/>
        <v>Fri. November , 2014</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November</v>
      </c>
      <c r="V31" s="184"/>
      <c r="W31" s="179"/>
      <c r="X31" s="430">
        <f t="shared" ca="1" si="17"/>
        <v>41943</v>
      </c>
      <c r="Y31" s="568" t="str">
        <f t="shared" ca="1" si="14"/>
        <v>Fri. November , 2014</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November</v>
      </c>
      <c r="V32" s="184"/>
      <c r="W32" s="179"/>
      <c r="X32" s="430">
        <f t="shared" ca="1" si="17"/>
        <v>41943</v>
      </c>
      <c r="Y32" s="568" t="str">
        <f t="shared" ca="1" si="14"/>
        <v>Fri. November , 2014</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November</v>
      </c>
      <c r="V33" s="184"/>
      <c r="W33" s="179"/>
      <c r="X33" s="430">
        <f t="shared" ca="1" si="17"/>
        <v>41943</v>
      </c>
      <c r="Y33" s="568" t="str">
        <f t="shared" ca="1" si="14"/>
        <v>Fri. November , 2014</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November</v>
      </c>
      <c r="V34" s="184"/>
      <c r="W34" s="179"/>
      <c r="X34" s="430">
        <f t="shared" ca="1" si="17"/>
        <v>41943</v>
      </c>
      <c r="Y34" s="568" t="str">
        <f t="shared" ca="1" si="14"/>
        <v>Fri. November , 2014</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November</v>
      </c>
      <c r="V35" s="184"/>
      <c r="W35" s="179"/>
      <c r="X35" s="430">
        <f t="shared" ca="1" si="17"/>
        <v>41943</v>
      </c>
      <c r="Y35" s="568" t="str">
        <f t="shared" ca="1" si="14"/>
        <v>Fri. November , 2014</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November</v>
      </c>
      <c r="V36" s="184"/>
      <c r="W36" s="179"/>
      <c r="X36" s="430">
        <f t="shared" ca="1" si="17"/>
        <v>41943</v>
      </c>
      <c r="Y36" s="568" t="str">
        <f t="shared" ca="1" si="14"/>
        <v>Fri. November , 2014</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November</v>
      </c>
      <c r="V37" s="184"/>
      <c r="W37" s="179"/>
      <c r="X37" s="430">
        <f t="shared" ca="1" si="17"/>
        <v>41943</v>
      </c>
      <c r="Y37" s="568" t="str">
        <f t="shared" ca="1" si="14"/>
        <v>Fri. November , 2014</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November</v>
      </c>
      <c r="V38" s="184"/>
      <c r="W38" s="179"/>
      <c r="X38" s="430">
        <f t="shared" ca="1" si="17"/>
        <v>41943</v>
      </c>
      <c r="Y38" s="568" t="str">
        <f t="shared" ca="1" si="14"/>
        <v>Fri. November , 2014</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November</v>
      </c>
      <c r="V39" s="184"/>
      <c r="W39" s="179"/>
      <c r="X39" s="430">
        <f t="shared" ca="1" si="17"/>
        <v>41943</v>
      </c>
      <c r="Y39" s="568" t="str">
        <f t="shared" ca="1" si="14"/>
        <v>Fri. November , 2014</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November</v>
      </c>
      <c r="V40" s="184"/>
      <c r="W40" s="179"/>
      <c r="X40" s="430">
        <f t="shared" ca="1" si="17"/>
        <v>41943</v>
      </c>
      <c r="Y40" s="568" t="str">
        <f t="shared" ca="1" si="14"/>
        <v>Fri. November , 2014</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November</v>
      </c>
      <c r="V41" s="184"/>
      <c r="W41" s="179"/>
      <c r="X41" s="430">
        <f t="shared" ca="1" si="17"/>
        <v>41943</v>
      </c>
      <c r="Y41" s="568" t="str">
        <f t="shared" ca="1" si="14"/>
        <v>Fri. November , 2014</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November</v>
      </c>
      <c r="V42" s="184"/>
      <c r="W42" s="179"/>
      <c r="X42" s="430">
        <f t="shared" ca="1" si="17"/>
        <v>41943</v>
      </c>
      <c r="Y42" s="568" t="str">
        <f t="shared" ca="1" si="14"/>
        <v>Fri. November , 2014</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November</v>
      </c>
      <c r="V43" s="184"/>
      <c r="W43" s="179"/>
      <c r="X43" s="430">
        <f t="shared" ca="1" si="17"/>
        <v>41943</v>
      </c>
      <c r="Y43" s="568" t="str">
        <f t="shared" ca="1" si="14"/>
        <v>Fri. November , 2014</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November</v>
      </c>
      <c r="V44" s="184"/>
      <c r="W44" s="179"/>
      <c r="X44" s="430">
        <f t="shared" ca="1" si="17"/>
        <v>41943</v>
      </c>
      <c r="Y44" s="568" t="str">
        <f t="shared" ca="1" si="14"/>
        <v>Fri. November , 2014</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November</v>
      </c>
      <c r="V45" s="184"/>
      <c r="W45" s="179"/>
      <c r="X45" s="430">
        <f t="shared" ca="1" si="17"/>
        <v>41943</v>
      </c>
      <c r="Y45" s="568" t="str">
        <f t="shared" ca="1" si="14"/>
        <v>Fri. November , 2014</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November</v>
      </c>
      <c r="V46" s="184"/>
      <c r="W46" s="179"/>
      <c r="X46" s="430">
        <f t="shared" ca="1" si="17"/>
        <v>41943</v>
      </c>
      <c r="Y46" s="568" t="str">
        <f t="shared" ca="1" si="14"/>
        <v>Fri. November , 2014</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November</v>
      </c>
      <c r="V47" s="184"/>
      <c r="W47" s="179"/>
      <c r="X47" s="430">
        <f t="shared" ca="1" si="17"/>
        <v>41943</v>
      </c>
      <c r="Y47" s="568" t="str">
        <f t="shared" ca="1" si="14"/>
        <v>Fri. November , 2014</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November</v>
      </c>
      <c r="V48" s="184"/>
      <c r="W48" s="179"/>
      <c r="X48" s="430">
        <f t="shared" ca="1" si="17"/>
        <v>41943</v>
      </c>
      <c r="Y48" s="568" t="str">
        <f t="shared" ca="1" si="14"/>
        <v>Fri. November , 2014</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November</v>
      </c>
      <c r="V49" s="184"/>
      <c r="W49" s="179"/>
      <c r="X49" s="430">
        <f t="shared" ca="1" si="17"/>
        <v>41943</v>
      </c>
      <c r="Y49" s="568" t="str">
        <f t="shared" ca="1" si="14"/>
        <v>Fri. November , 2014</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November</v>
      </c>
      <c r="V50" s="184"/>
      <c r="W50" s="179"/>
      <c r="X50" s="430">
        <f t="shared" ca="1" si="17"/>
        <v>41943</v>
      </c>
      <c r="Y50" s="568" t="str">
        <f t="shared" ca="1" si="14"/>
        <v>Fri. November , 2014</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November</v>
      </c>
      <c r="V51" s="184"/>
      <c r="W51" s="179"/>
      <c r="X51" s="430">
        <f t="shared" ca="1" si="17"/>
        <v>41943</v>
      </c>
      <c r="Y51" s="568" t="str">
        <f t="shared" ca="1" si="14"/>
        <v>Fri. November , 2014</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November</v>
      </c>
      <c r="V52" s="184"/>
      <c r="W52" s="179"/>
      <c r="X52" s="430">
        <f t="shared" ca="1" si="17"/>
        <v>41943</v>
      </c>
      <c r="Y52" s="568" t="str">
        <f t="shared" ca="1" si="14"/>
        <v>Fri. November , 2014</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November</v>
      </c>
      <c r="V53" s="184"/>
      <c r="W53" s="179"/>
      <c r="X53" s="430">
        <f t="shared" ca="1" si="17"/>
        <v>41943</v>
      </c>
      <c r="Y53" s="568" t="str">
        <f t="shared" ca="1" si="14"/>
        <v>Fri. November , 2014</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November</v>
      </c>
      <c r="V54" s="184"/>
      <c r="W54" s="179"/>
      <c r="X54" s="430">
        <f t="shared" ca="1" si="17"/>
        <v>41943</v>
      </c>
      <c r="Y54" s="568" t="str">
        <f t="shared" ca="1" si="14"/>
        <v>Fri. November , 2014</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November</v>
      </c>
      <c r="V55" s="184"/>
      <c r="W55" s="179"/>
      <c r="X55" s="430">
        <f t="shared" ca="1" si="17"/>
        <v>41943</v>
      </c>
      <c r="Y55" s="568" t="str">
        <f t="shared" ca="1" si="14"/>
        <v>Fri. November , 2014</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November</v>
      </c>
      <c r="V56" s="184"/>
      <c r="W56" s="179"/>
      <c r="X56" s="430">
        <f t="shared" ca="1" si="17"/>
        <v>41943</v>
      </c>
      <c r="Y56" s="568" t="str">
        <f t="shared" ca="1" si="14"/>
        <v>Fri. November , 2014</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November</v>
      </c>
      <c r="V57" s="184"/>
      <c r="W57" s="179"/>
      <c r="X57" s="430">
        <f t="shared" ca="1" si="17"/>
        <v>41943</v>
      </c>
      <c r="Y57" s="568" t="str">
        <f t="shared" ca="1" si="14"/>
        <v>Fri. November , 2014</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November</v>
      </c>
      <c r="V58" s="184"/>
      <c r="W58" s="179"/>
      <c r="X58" s="430">
        <f t="shared" ca="1" si="17"/>
        <v>41943</v>
      </c>
      <c r="Y58" s="568" t="str">
        <f t="shared" ca="1" si="14"/>
        <v>Fri. November , 2014</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November</v>
      </c>
      <c r="V59" s="184"/>
      <c r="W59" s="179"/>
      <c r="X59" s="430">
        <f t="shared" ca="1" si="17"/>
        <v>41943</v>
      </c>
      <c r="Y59" s="568" t="str">
        <f t="shared" ca="1" si="14"/>
        <v>Fri. November , 2014</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November</v>
      </c>
      <c r="V60" s="184"/>
      <c r="W60" s="179"/>
      <c r="X60" s="430">
        <f t="shared" ca="1" si="17"/>
        <v>41943</v>
      </c>
      <c r="Y60" s="568" t="str">
        <f t="shared" ca="1" si="14"/>
        <v>Fri. November , 2014</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November</v>
      </c>
      <c r="V61" s="184"/>
      <c r="W61" s="179"/>
      <c r="X61" s="430">
        <f t="shared" ca="1" si="17"/>
        <v>41943</v>
      </c>
      <c r="Y61" s="568" t="str">
        <f t="shared" ca="1" si="14"/>
        <v>Fri. November , 2014</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November</v>
      </c>
      <c r="V62" s="184"/>
      <c r="W62" s="179"/>
      <c r="X62" s="430">
        <f t="shared" ca="1" si="17"/>
        <v>41943</v>
      </c>
      <c r="Y62" s="568" t="str">
        <f t="shared" ca="1" si="14"/>
        <v>Fri. November , 2014</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November</v>
      </c>
      <c r="V63" s="184"/>
      <c r="W63" s="179"/>
      <c r="X63" s="430">
        <f t="shared" ca="1" si="17"/>
        <v>41943</v>
      </c>
      <c r="Y63" s="568" t="str">
        <f t="shared" ca="1" si="14"/>
        <v>Fri. November , 2014</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November</v>
      </c>
      <c r="V64" s="184"/>
      <c r="W64" s="179"/>
      <c r="X64" s="430">
        <f t="shared" ca="1" si="17"/>
        <v>41943</v>
      </c>
      <c r="Y64" s="568" t="str">
        <f t="shared" ca="1" si="14"/>
        <v>Fri. November , 2014</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November</v>
      </c>
      <c r="V65" s="184"/>
      <c r="W65" s="179"/>
      <c r="X65" s="430">
        <f t="shared" ca="1" si="17"/>
        <v>41943</v>
      </c>
      <c r="Y65" s="568" t="str">
        <f t="shared" ca="1" si="14"/>
        <v>Fri. November , 2014</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November</v>
      </c>
      <c r="V66" s="184"/>
      <c r="W66" s="179"/>
      <c r="X66" s="430">
        <f t="shared" ca="1" si="17"/>
        <v>41943</v>
      </c>
      <c r="Y66" s="568" t="str">
        <f t="shared" ca="1" si="14"/>
        <v>Fri. November , 2014</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November</v>
      </c>
      <c r="V67" s="184"/>
      <c r="W67" s="179"/>
      <c r="X67" s="430">
        <f t="shared" ca="1" si="17"/>
        <v>41943</v>
      </c>
      <c r="Y67" s="568" t="str">
        <f t="shared" ca="1" si="14"/>
        <v>Fri. November , 2014</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November</v>
      </c>
      <c r="V68" s="184"/>
      <c r="W68" s="179"/>
      <c r="X68" s="430">
        <f t="shared" ca="1" si="17"/>
        <v>41943</v>
      </c>
      <c r="Y68" s="568" t="str">
        <f t="shared" ca="1" si="14"/>
        <v>Fri. November , 2014</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November</v>
      </c>
      <c r="V69" s="184"/>
      <c r="W69" s="179"/>
      <c r="X69" s="430">
        <f t="shared" ca="1" si="17"/>
        <v>41943</v>
      </c>
      <c r="Y69" s="568" t="str">
        <f t="shared" ca="1" si="14"/>
        <v>Fri. November , 2014</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November</v>
      </c>
      <c r="V70" s="184"/>
      <c r="W70" s="179"/>
      <c r="X70" s="430">
        <f t="shared" ca="1" si="17"/>
        <v>41943</v>
      </c>
      <c r="Y70" s="568" t="str">
        <f t="shared" ca="1" si="14"/>
        <v>Fri. November , 2014</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November</v>
      </c>
      <c r="V71" s="184"/>
      <c r="W71" s="179"/>
      <c r="X71" s="430">
        <f t="shared" ca="1" si="17"/>
        <v>41943</v>
      </c>
      <c r="Y71" s="568" t="str">
        <f t="shared" ca="1" si="14"/>
        <v>Fri. November , 2014</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November</v>
      </c>
      <c r="V72" s="184"/>
      <c r="W72" s="179"/>
      <c r="X72" s="430">
        <f t="shared" ca="1" si="17"/>
        <v>41943</v>
      </c>
      <c r="Y72" s="568" t="str">
        <f t="shared" ca="1" si="14"/>
        <v>Fri. November , 2014</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November</v>
      </c>
      <c r="V73" s="184"/>
      <c r="W73" s="179"/>
      <c r="X73" s="430">
        <f t="shared" ca="1" si="17"/>
        <v>41943</v>
      </c>
      <c r="Y73" s="568" t="str">
        <f t="shared" ca="1" si="14"/>
        <v>Fri. November , 2014</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November</v>
      </c>
      <c r="V74" s="184"/>
      <c r="W74" s="179"/>
      <c r="X74" s="430">
        <f t="shared" ca="1" si="17"/>
        <v>41943</v>
      </c>
      <c r="Y74" s="568" t="str">
        <f t="shared" ca="1" si="14"/>
        <v>Fri. November , 2014</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November</v>
      </c>
      <c r="V75" s="184"/>
      <c r="W75" s="179"/>
      <c r="X75" s="430">
        <f t="shared" ca="1" si="17"/>
        <v>41943</v>
      </c>
      <c r="Y75" s="568" t="str">
        <f t="shared" ca="1" si="14"/>
        <v>Fri. November , 2014</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November</v>
      </c>
      <c r="V76" s="184"/>
      <c r="W76" s="179"/>
      <c r="X76" s="430">
        <f t="shared" ca="1" si="17"/>
        <v>41943</v>
      </c>
      <c r="Y76" s="568" t="str">
        <f t="shared" ca="1" si="14"/>
        <v>Fri. November , 2014</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November</v>
      </c>
      <c r="V77" s="184"/>
      <c r="W77" s="179"/>
      <c r="X77" s="430">
        <f t="shared" ca="1" si="17"/>
        <v>41943</v>
      </c>
      <c r="Y77" s="568" t="str">
        <f t="shared" ca="1" si="14"/>
        <v>Fri. November , 2014</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November</v>
      </c>
      <c r="V78" s="184"/>
      <c r="W78" s="179"/>
      <c r="X78" s="430">
        <f t="shared" ca="1" si="17"/>
        <v>41943</v>
      </c>
      <c r="Y78" s="568" t="str">
        <f t="shared" ca="1" si="14"/>
        <v>Fri. November , 2014</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November</v>
      </c>
      <c r="V79" s="184"/>
      <c r="W79" s="179"/>
      <c r="X79" s="430">
        <f t="shared" ca="1" si="17"/>
        <v>41943</v>
      </c>
      <c r="Y79" s="568" t="str">
        <f t="shared" ca="1" si="14"/>
        <v>Fri. November , 2014</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November</v>
      </c>
      <c r="V80" s="184"/>
      <c r="W80" s="179"/>
      <c r="X80" s="430">
        <f t="shared" ca="1" si="17"/>
        <v>41943</v>
      </c>
      <c r="Y80" s="568" t="str">
        <f t="shared" ca="1" si="14"/>
        <v>Fri. November , 2014</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November</v>
      </c>
      <c r="V81" s="184"/>
      <c r="W81" s="179"/>
      <c r="X81" s="430">
        <f t="shared" ca="1" si="17"/>
        <v>41943</v>
      </c>
      <c r="Y81" s="568" t="str">
        <f t="shared" ca="1" si="14"/>
        <v>Fri. November , 2014</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November</v>
      </c>
      <c r="V82" s="184"/>
      <c r="W82" s="179"/>
      <c r="X82" s="430">
        <f t="shared" ca="1" si="17"/>
        <v>41943</v>
      </c>
      <c r="Y82" s="568" t="str">
        <f t="shared" ca="1" si="14"/>
        <v>Fri. November , 2014</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November</v>
      </c>
      <c r="V83" s="184"/>
      <c r="W83" s="179"/>
      <c r="X83" s="430">
        <f t="shared" ca="1" si="17"/>
        <v>41943</v>
      </c>
      <c r="Y83" s="568" t="str">
        <f t="shared" ca="1" si="14"/>
        <v>Fri. November , 2014</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November</v>
      </c>
      <c r="V84" s="184"/>
      <c r="W84" s="179"/>
      <c r="X84" s="430">
        <f t="shared" ca="1" si="17"/>
        <v>41943</v>
      </c>
      <c r="Y84" s="568" t="str">
        <f t="shared" ca="1" si="14"/>
        <v>Fri. November , 2014</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November</v>
      </c>
      <c r="V85" s="184"/>
      <c r="W85" s="179"/>
      <c r="X85" s="430">
        <f t="shared" ca="1" si="17"/>
        <v>41943</v>
      </c>
      <c r="Y85" s="568" t="str">
        <f t="shared" ref="Y85:Y148" ca="1" si="33">IF(Y79="f",T85&amp;". "&amp;" "&amp;R85&amp;" "&amp;U85&amp;" "&amp;$AE$7,T85&amp;". "&amp;U85&amp;" "&amp;R85&amp;", "&amp;$AE$7)</f>
        <v>Fri. November , 2014</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November</v>
      </c>
      <c r="V86" s="184"/>
      <c r="W86" s="179"/>
      <c r="X86" s="430">
        <f t="shared" ref="X86:X149" ca="1" si="36">$AE$8+D86</f>
        <v>41943</v>
      </c>
      <c r="Y86" s="568" t="str">
        <f t="shared" ca="1" si="33"/>
        <v>Fri. November , 2014</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November</v>
      </c>
      <c r="V87" s="184"/>
      <c r="W87" s="179"/>
      <c r="X87" s="430">
        <f t="shared" ca="1" si="36"/>
        <v>41943</v>
      </c>
      <c r="Y87" s="568" t="str">
        <f t="shared" ca="1" si="33"/>
        <v>Fri. November , 2014</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November</v>
      </c>
      <c r="V88" s="184"/>
      <c r="W88" s="179"/>
      <c r="X88" s="430">
        <f t="shared" ca="1" si="36"/>
        <v>41943</v>
      </c>
      <c r="Y88" s="568" t="str">
        <f t="shared" ca="1" si="33"/>
        <v>Fri. November , 2014</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November</v>
      </c>
      <c r="V89" s="184"/>
      <c r="W89" s="179"/>
      <c r="X89" s="430">
        <f t="shared" ca="1" si="36"/>
        <v>41943</v>
      </c>
      <c r="Y89" s="568" t="str">
        <f t="shared" ca="1" si="33"/>
        <v>Fri. November , 2014</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November</v>
      </c>
      <c r="V90" s="184"/>
      <c r="W90" s="179"/>
      <c r="X90" s="430">
        <f t="shared" ca="1" si="36"/>
        <v>41943</v>
      </c>
      <c r="Y90" s="568" t="str">
        <f t="shared" ca="1" si="33"/>
        <v>Fri. November , 2014</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November</v>
      </c>
      <c r="V91" s="184"/>
      <c r="W91" s="179"/>
      <c r="X91" s="430">
        <f t="shared" ca="1" si="36"/>
        <v>41943</v>
      </c>
      <c r="Y91" s="568" t="str">
        <f t="shared" ca="1" si="33"/>
        <v>Fri. November , 2014</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November</v>
      </c>
      <c r="V92" s="184"/>
      <c r="W92" s="179"/>
      <c r="X92" s="430">
        <f t="shared" ca="1" si="36"/>
        <v>41943</v>
      </c>
      <c r="Y92" s="568" t="str">
        <f t="shared" ca="1" si="33"/>
        <v>Fri. November , 2014</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November</v>
      </c>
      <c r="V93" s="184"/>
      <c r="W93" s="179"/>
      <c r="X93" s="430">
        <f t="shared" ca="1" si="36"/>
        <v>41943</v>
      </c>
      <c r="Y93" s="568" t="str">
        <f t="shared" ca="1" si="33"/>
        <v>Fri. November , 2014</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November</v>
      </c>
      <c r="V94" s="184"/>
      <c r="W94" s="179"/>
      <c r="X94" s="430">
        <f t="shared" ca="1" si="36"/>
        <v>41943</v>
      </c>
      <c r="Y94" s="568" t="str">
        <f t="shared" ca="1" si="33"/>
        <v>Fri. November , 2014</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November</v>
      </c>
      <c r="V95" s="184"/>
      <c r="W95" s="179"/>
      <c r="X95" s="430">
        <f t="shared" ca="1" si="36"/>
        <v>41943</v>
      </c>
      <c r="Y95" s="568" t="str">
        <f t="shared" ca="1" si="33"/>
        <v>Fri. November , 2014</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November</v>
      </c>
      <c r="V96" s="184"/>
      <c r="W96" s="179"/>
      <c r="X96" s="430">
        <f t="shared" ca="1" si="36"/>
        <v>41943</v>
      </c>
      <c r="Y96" s="568" t="str">
        <f t="shared" ca="1" si="33"/>
        <v>Fri. November , 2014</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November</v>
      </c>
      <c r="V97" s="184"/>
      <c r="W97" s="179"/>
      <c r="X97" s="430">
        <f t="shared" ca="1" si="36"/>
        <v>41943</v>
      </c>
      <c r="Y97" s="568" t="str">
        <f t="shared" ca="1" si="33"/>
        <v>Fri. November , 2014</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November</v>
      </c>
      <c r="V98" s="184"/>
      <c r="W98" s="179"/>
      <c r="X98" s="430">
        <f t="shared" ca="1" si="36"/>
        <v>41943</v>
      </c>
      <c r="Y98" s="568" t="str">
        <f t="shared" ca="1" si="33"/>
        <v>Fri. November , 2014</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November</v>
      </c>
      <c r="V99" s="184"/>
      <c r="W99" s="179"/>
      <c r="X99" s="430">
        <f t="shared" ca="1" si="36"/>
        <v>41943</v>
      </c>
      <c r="Y99" s="568" t="str">
        <f t="shared" ca="1" si="33"/>
        <v>Fri. November , 2014</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November</v>
      </c>
      <c r="V100" s="184"/>
      <c r="W100" s="179"/>
      <c r="X100" s="430">
        <f t="shared" ca="1" si="36"/>
        <v>41943</v>
      </c>
      <c r="Y100" s="568" t="str">
        <f t="shared" ca="1" si="33"/>
        <v>Fri. November , 2014</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November</v>
      </c>
      <c r="V101" s="184"/>
      <c r="W101" s="179"/>
      <c r="X101" s="430">
        <f t="shared" ca="1" si="36"/>
        <v>41943</v>
      </c>
      <c r="Y101" s="568" t="str">
        <f t="shared" ca="1" si="33"/>
        <v>Fri. November , 2014</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November</v>
      </c>
      <c r="V102" s="184"/>
      <c r="W102" s="179"/>
      <c r="X102" s="430">
        <f t="shared" ca="1" si="36"/>
        <v>41943</v>
      </c>
      <c r="Y102" s="568" t="str">
        <f t="shared" ca="1" si="33"/>
        <v>Fri. November , 2014</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November</v>
      </c>
      <c r="V103" s="184"/>
      <c r="W103" s="179"/>
      <c r="X103" s="430">
        <f t="shared" ca="1" si="36"/>
        <v>41943</v>
      </c>
      <c r="Y103" s="568" t="str">
        <f t="shared" ca="1" si="33"/>
        <v>Fri. November , 2014</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November</v>
      </c>
      <c r="V104" s="184"/>
      <c r="W104" s="179"/>
      <c r="X104" s="430">
        <f t="shared" ca="1" si="36"/>
        <v>41943</v>
      </c>
      <c r="Y104" s="568" t="str">
        <f t="shared" ca="1" si="33"/>
        <v>Fri. November , 2014</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November</v>
      </c>
      <c r="V105" s="184"/>
      <c r="W105" s="179"/>
      <c r="X105" s="430">
        <f t="shared" ca="1" si="36"/>
        <v>41943</v>
      </c>
      <c r="Y105" s="568" t="str">
        <f t="shared" ca="1" si="33"/>
        <v>Fri. November , 2014</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November</v>
      </c>
      <c r="V106" s="184"/>
      <c r="W106" s="179"/>
      <c r="X106" s="430">
        <f t="shared" ca="1" si="36"/>
        <v>41943</v>
      </c>
      <c r="Y106" s="568" t="str">
        <f t="shared" ca="1" si="33"/>
        <v>Fri. November , 2014</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November</v>
      </c>
      <c r="V107" s="184"/>
      <c r="W107" s="179"/>
      <c r="X107" s="430">
        <f t="shared" ca="1" si="36"/>
        <v>41943</v>
      </c>
      <c r="Y107" s="568" t="str">
        <f t="shared" ca="1" si="33"/>
        <v>Fri. November , 2014</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November</v>
      </c>
      <c r="V108" s="184"/>
      <c r="W108" s="179"/>
      <c r="X108" s="430">
        <f t="shared" ca="1" si="36"/>
        <v>41943</v>
      </c>
      <c r="Y108" s="568" t="str">
        <f t="shared" ca="1" si="33"/>
        <v>Fri. November , 2014</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November</v>
      </c>
      <c r="V109" s="184"/>
      <c r="W109" s="179"/>
      <c r="X109" s="430">
        <f t="shared" ca="1" si="36"/>
        <v>41943</v>
      </c>
      <c r="Y109" s="568" t="str">
        <f t="shared" ca="1" si="33"/>
        <v>Fri. November , 2014</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November</v>
      </c>
      <c r="V110" s="184"/>
      <c r="W110" s="179"/>
      <c r="X110" s="430">
        <f t="shared" ca="1" si="36"/>
        <v>41943</v>
      </c>
      <c r="Y110" s="568" t="str">
        <f t="shared" ca="1" si="33"/>
        <v>Fri. November , 2014</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November</v>
      </c>
      <c r="V111" s="184"/>
      <c r="W111" s="179"/>
      <c r="X111" s="430">
        <f t="shared" ca="1" si="36"/>
        <v>41943</v>
      </c>
      <c r="Y111" s="568" t="str">
        <f t="shared" ca="1" si="33"/>
        <v>Fri. November , 2014</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November</v>
      </c>
      <c r="V112" s="184"/>
      <c r="W112" s="179"/>
      <c r="X112" s="430">
        <f t="shared" ca="1" si="36"/>
        <v>41943</v>
      </c>
      <c r="Y112" s="568" t="str">
        <f t="shared" ca="1" si="33"/>
        <v>Fri. November , 2014</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November</v>
      </c>
      <c r="V113" s="184"/>
      <c r="W113" s="179"/>
      <c r="X113" s="430">
        <f t="shared" ca="1" si="36"/>
        <v>41943</v>
      </c>
      <c r="Y113" s="568" t="str">
        <f t="shared" ca="1" si="33"/>
        <v>Fri. November , 2014</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November</v>
      </c>
      <c r="V114" s="184"/>
      <c r="W114" s="179"/>
      <c r="X114" s="430">
        <f t="shared" ca="1" si="36"/>
        <v>41943</v>
      </c>
      <c r="Y114" s="568" t="str">
        <f t="shared" ca="1" si="33"/>
        <v>Fri. November , 2014</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November</v>
      </c>
      <c r="V115" s="184"/>
      <c r="W115" s="179"/>
      <c r="X115" s="430">
        <f t="shared" ca="1" si="36"/>
        <v>41943</v>
      </c>
      <c r="Y115" s="568" t="str">
        <f t="shared" ca="1" si="33"/>
        <v>Fri. November , 2014</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November</v>
      </c>
      <c r="V116" s="184"/>
      <c r="W116" s="179"/>
      <c r="X116" s="430">
        <f t="shared" ca="1" si="36"/>
        <v>41943</v>
      </c>
      <c r="Y116" s="568" t="str">
        <f t="shared" ca="1" si="33"/>
        <v>Fri. November , 2014</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November</v>
      </c>
      <c r="V117" s="184"/>
      <c r="W117" s="179"/>
      <c r="X117" s="430">
        <f t="shared" ca="1" si="36"/>
        <v>41943</v>
      </c>
      <c r="Y117" s="568" t="str">
        <f t="shared" ca="1" si="33"/>
        <v>Fri. November , 2014</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November</v>
      </c>
      <c r="V118" s="184"/>
      <c r="W118" s="179"/>
      <c r="X118" s="430">
        <f t="shared" ca="1" si="36"/>
        <v>41943</v>
      </c>
      <c r="Y118" s="568" t="str">
        <f t="shared" ca="1" si="33"/>
        <v>Fri. November , 2014</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November</v>
      </c>
      <c r="V119" s="184"/>
      <c r="W119" s="179"/>
      <c r="X119" s="430">
        <f t="shared" ca="1" si="36"/>
        <v>41943</v>
      </c>
      <c r="Y119" s="568" t="str">
        <f t="shared" ca="1" si="33"/>
        <v>Fri. November , 2014</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November</v>
      </c>
      <c r="V120" s="184"/>
      <c r="W120" s="179"/>
      <c r="X120" s="430">
        <f t="shared" ca="1" si="36"/>
        <v>41943</v>
      </c>
      <c r="Y120" s="568" t="str">
        <f t="shared" ca="1" si="33"/>
        <v>Fri. November , 2014</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November</v>
      </c>
      <c r="V121" s="184"/>
      <c r="W121" s="179"/>
      <c r="X121" s="430">
        <f t="shared" ca="1" si="36"/>
        <v>41943</v>
      </c>
      <c r="Y121" s="568" t="str">
        <f t="shared" ca="1" si="33"/>
        <v>Fri. November , 2014</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November</v>
      </c>
      <c r="V122" s="184"/>
      <c r="W122" s="179"/>
      <c r="X122" s="430">
        <f t="shared" ca="1" si="36"/>
        <v>41943</v>
      </c>
      <c r="Y122" s="568" t="str">
        <f t="shared" ca="1" si="33"/>
        <v>Fri. November , 2014</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November</v>
      </c>
      <c r="V123" s="184"/>
      <c r="W123" s="179"/>
      <c r="X123" s="430">
        <f t="shared" ca="1" si="36"/>
        <v>41943</v>
      </c>
      <c r="Y123" s="568" t="str">
        <f t="shared" ca="1" si="33"/>
        <v>Fri. November , 2014</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November</v>
      </c>
      <c r="V124" s="184"/>
      <c r="W124" s="179"/>
      <c r="X124" s="430">
        <f t="shared" ca="1" si="36"/>
        <v>41943</v>
      </c>
      <c r="Y124" s="568" t="str">
        <f t="shared" ca="1" si="33"/>
        <v>Fri. November , 2014</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November</v>
      </c>
      <c r="V125" s="184"/>
      <c r="W125" s="179"/>
      <c r="X125" s="430">
        <f t="shared" ca="1" si="36"/>
        <v>41943</v>
      </c>
      <c r="Y125" s="568" t="str">
        <f t="shared" ca="1" si="33"/>
        <v>Fri. November , 2014</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November</v>
      </c>
      <c r="V126" s="184"/>
      <c r="W126" s="179"/>
      <c r="X126" s="430">
        <f t="shared" ca="1" si="36"/>
        <v>41943</v>
      </c>
      <c r="Y126" s="568" t="str">
        <f t="shared" ca="1" si="33"/>
        <v>Fri. November , 2014</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November</v>
      </c>
      <c r="V127" s="184"/>
      <c r="W127" s="179"/>
      <c r="X127" s="430">
        <f t="shared" ca="1" si="36"/>
        <v>41943</v>
      </c>
      <c r="Y127" s="568" t="str">
        <f t="shared" ca="1" si="33"/>
        <v>Fri. November , 2014</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November</v>
      </c>
      <c r="V128" s="184"/>
      <c r="W128" s="179"/>
      <c r="X128" s="430">
        <f t="shared" ca="1" si="36"/>
        <v>41943</v>
      </c>
      <c r="Y128" s="568" t="str">
        <f t="shared" ca="1" si="33"/>
        <v>Fri. November , 2014</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November</v>
      </c>
      <c r="V129" s="184"/>
      <c r="W129" s="179"/>
      <c r="X129" s="430">
        <f t="shared" ca="1" si="36"/>
        <v>41943</v>
      </c>
      <c r="Y129" s="568" t="str">
        <f t="shared" ca="1" si="33"/>
        <v>Fri. November , 2014</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November</v>
      </c>
      <c r="V130" s="184"/>
      <c r="W130" s="179"/>
      <c r="X130" s="430">
        <f t="shared" ca="1" si="36"/>
        <v>41943</v>
      </c>
      <c r="Y130" s="568" t="str">
        <f t="shared" ca="1" si="33"/>
        <v>Fri. November , 2014</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November</v>
      </c>
      <c r="V131" s="184"/>
      <c r="W131" s="179"/>
      <c r="X131" s="430">
        <f t="shared" ca="1" si="36"/>
        <v>41943</v>
      </c>
      <c r="Y131" s="568" t="str">
        <f t="shared" ca="1" si="33"/>
        <v>Fri. November , 2014</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November</v>
      </c>
      <c r="V132" s="184"/>
      <c r="W132" s="179"/>
      <c r="X132" s="430">
        <f t="shared" ca="1" si="36"/>
        <v>41943</v>
      </c>
      <c r="Y132" s="568" t="str">
        <f t="shared" ca="1" si="33"/>
        <v>Fri. November , 2014</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November</v>
      </c>
      <c r="V133" s="184"/>
      <c r="W133" s="179"/>
      <c r="X133" s="430">
        <f t="shared" ca="1" si="36"/>
        <v>41943</v>
      </c>
      <c r="Y133" s="568" t="str">
        <f t="shared" ca="1" si="33"/>
        <v>Fri. November , 2014</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November</v>
      </c>
      <c r="V134" s="184"/>
      <c r="W134" s="179"/>
      <c r="X134" s="430">
        <f t="shared" ca="1" si="36"/>
        <v>41943</v>
      </c>
      <c r="Y134" s="568" t="str">
        <f t="shared" ca="1" si="33"/>
        <v>Fri. November , 2014</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November</v>
      </c>
      <c r="V135" s="184"/>
      <c r="W135" s="179"/>
      <c r="X135" s="430">
        <f t="shared" ca="1" si="36"/>
        <v>41943</v>
      </c>
      <c r="Y135" s="568" t="str">
        <f t="shared" ca="1" si="33"/>
        <v>Fri. November , 2014</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November</v>
      </c>
      <c r="V136" s="184"/>
      <c r="W136" s="179"/>
      <c r="X136" s="430">
        <f t="shared" ca="1" si="36"/>
        <v>41943</v>
      </c>
      <c r="Y136" s="568" t="str">
        <f t="shared" ca="1" si="33"/>
        <v>Fri. November , 2014</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November</v>
      </c>
      <c r="V137" s="184"/>
      <c r="W137" s="179"/>
      <c r="X137" s="430">
        <f t="shared" ca="1" si="36"/>
        <v>41943</v>
      </c>
      <c r="Y137" s="568" t="str">
        <f t="shared" ca="1" si="33"/>
        <v>Fri. November , 2014</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November</v>
      </c>
      <c r="V138" s="184"/>
      <c r="W138" s="179"/>
      <c r="X138" s="430">
        <f t="shared" ca="1" si="36"/>
        <v>41943</v>
      </c>
      <c r="Y138" s="568" t="str">
        <f t="shared" ca="1" si="33"/>
        <v>Fri. November , 2014</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November</v>
      </c>
      <c r="V139" s="184"/>
      <c r="W139" s="179"/>
      <c r="X139" s="430">
        <f t="shared" ca="1" si="36"/>
        <v>41943</v>
      </c>
      <c r="Y139" s="568" t="str">
        <f t="shared" ca="1" si="33"/>
        <v>Fri. November , 2014</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November</v>
      </c>
      <c r="V140" s="184"/>
      <c r="W140" s="179"/>
      <c r="X140" s="430">
        <f t="shared" ca="1" si="36"/>
        <v>41943</v>
      </c>
      <c r="Y140" s="568" t="str">
        <f t="shared" ca="1" si="33"/>
        <v>Fri. November , 2014</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November</v>
      </c>
      <c r="V141" s="184"/>
      <c r="W141" s="179"/>
      <c r="X141" s="430">
        <f t="shared" ca="1" si="36"/>
        <v>41943</v>
      </c>
      <c r="Y141" s="568" t="str">
        <f t="shared" ca="1" si="33"/>
        <v>Fri. November , 2014</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November</v>
      </c>
      <c r="V142" s="184"/>
      <c r="W142" s="179"/>
      <c r="X142" s="430">
        <f t="shared" ca="1" si="36"/>
        <v>41943</v>
      </c>
      <c r="Y142" s="568" t="str">
        <f t="shared" ca="1" si="33"/>
        <v>Fri. November , 2014</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November</v>
      </c>
      <c r="V143" s="184"/>
      <c r="W143" s="179"/>
      <c r="X143" s="430">
        <f t="shared" ca="1" si="36"/>
        <v>41943</v>
      </c>
      <c r="Y143" s="568" t="str">
        <f t="shared" ca="1" si="33"/>
        <v>Fri. November , 2014</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November</v>
      </c>
      <c r="V144" s="184"/>
      <c r="W144" s="179"/>
      <c r="X144" s="430">
        <f t="shared" ca="1" si="36"/>
        <v>41943</v>
      </c>
      <c r="Y144" s="568" t="str">
        <f t="shared" ca="1" si="33"/>
        <v>Fri. November , 2014</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November</v>
      </c>
      <c r="V145" s="184"/>
      <c r="W145" s="179"/>
      <c r="X145" s="430">
        <f t="shared" ca="1" si="36"/>
        <v>41943</v>
      </c>
      <c r="Y145" s="568" t="str">
        <f t="shared" ca="1" si="33"/>
        <v>Fri. November , 2014</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November</v>
      </c>
      <c r="V146" s="184"/>
      <c r="W146" s="179"/>
      <c r="X146" s="430">
        <f t="shared" ca="1" si="36"/>
        <v>41943</v>
      </c>
      <c r="Y146" s="568" t="str">
        <f t="shared" ca="1" si="33"/>
        <v>Fri. November , 2014</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November</v>
      </c>
      <c r="V147" s="184"/>
      <c r="W147" s="179"/>
      <c r="X147" s="430">
        <f t="shared" ca="1" si="36"/>
        <v>41943</v>
      </c>
      <c r="Y147" s="568" t="str">
        <f t="shared" ca="1" si="33"/>
        <v>Fri. November , 2014</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November</v>
      </c>
      <c r="V148" s="184"/>
      <c r="W148" s="179"/>
      <c r="X148" s="430">
        <f t="shared" ca="1" si="36"/>
        <v>41943</v>
      </c>
      <c r="Y148" s="568" t="str">
        <f t="shared" ca="1" si="33"/>
        <v>Fri. November , 2014</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November</v>
      </c>
      <c r="V149" s="184"/>
      <c r="W149" s="179"/>
      <c r="X149" s="430">
        <f t="shared" ca="1" si="36"/>
        <v>41943</v>
      </c>
      <c r="Y149" s="568" t="str">
        <f t="shared" ref="Y149:Y194" ca="1" si="52">IF(Y143="f",T149&amp;". "&amp;" "&amp;R149&amp;" "&amp;U149&amp;" "&amp;$AE$7,T149&amp;". "&amp;U149&amp;" "&amp;R149&amp;", "&amp;$AE$7)</f>
        <v>Fri. November , 2014</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November</v>
      </c>
      <c r="V150" s="184"/>
      <c r="W150" s="179"/>
      <c r="X150" s="430">
        <f t="shared" ref="X150:X194" ca="1" si="55">$AE$8+D150</f>
        <v>41943</v>
      </c>
      <c r="Y150" s="568" t="str">
        <f t="shared" ca="1" si="52"/>
        <v>Fri. November , 2014</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November</v>
      </c>
      <c r="V151" s="184"/>
      <c r="W151" s="179"/>
      <c r="X151" s="430">
        <f t="shared" ca="1" si="55"/>
        <v>41943</v>
      </c>
      <c r="Y151" s="568" t="str">
        <f t="shared" ca="1" si="52"/>
        <v>Fri. November , 2014</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November</v>
      </c>
      <c r="V152" s="184"/>
      <c r="W152" s="179"/>
      <c r="X152" s="430">
        <f t="shared" ca="1" si="55"/>
        <v>41943</v>
      </c>
      <c r="Y152" s="568" t="str">
        <f t="shared" ca="1" si="52"/>
        <v>Fri. November , 2014</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November</v>
      </c>
      <c r="V153" s="184"/>
      <c r="W153" s="179"/>
      <c r="X153" s="430">
        <f t="shared" ca="1" si="55"/>
        <v>41943</v>
      </c>
      <c r="Y153" s="568" t="str">
        <f t="shared" ca="1" si="52"/>
        <v>Fri. November , 2014</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November</v>
      </c>
      <c r="V154" s="184"/>
      <c r="W154" s="179"/>
      <c r="X154" s="430">
        <f t="shared" ca="1" si="55"/>
        <v>41943</v>
      </c>
      <c r="Y154" s="568" t="str">
        <f t="shared" ca="1" si="52"/>
        <v>Fri. November , 2014</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November</v>
      </c>
      <c r="V155" s="184"/>
      <c r="W155" s="179"/>
      <c r="X155" s="430">
        <f t="shared" ca="1" si="55"/>
        <v>41943</v>
      </c>
      <c r="Y155" s="568" t="str">
        <f t="shared" ca="1" si="52"/>
        <v>Fri. November , 2014</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November</v>
      </c>
      <c r="V156" s="184"/>
      <c r="W156" s="179"/>
      <c r="X156" s="430">
        <f t="shared" ca="1" si="55"/>
        <v>41943</v>
      </c>
      <c r="Y156" s="568" t="str">
        <f t="shared" ca="1" si="52"/>
        <v>Fri. November , 2014</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November</v>
      </c>
      <c r="V157" s="184"/>
      <c r="W157" s="179"/>
      <c r="X157" s="430">
        <f t="shared" ca="1" si="55"/>
        <v>41943</v>
      </c>
      <c r="Y157" s="568" t="str">
        <f t="shared" ca="1" si="52"/>
        <v>Fri. November , 2014</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November</v>
      </c>
      <c r="V158" s="184"/>
      <c r="W158" s="179"/>
      <c r="X158" s="430">
        <f t="shared" ca="1" si="55"/>
        <v>41943</v>
      </c>
      <c r="Y158" s="568" t="str">
        <f t="shared" ca="1" si="52"/>
        <v>Fri. November , 2014</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November</v>
      </c>
      <c r="V159" s="184"/>
      <c r="W159" s="179"/>
      <c r="X159" s="430">
        <f t="shared" ca="1" si="55"/>
        <v>41943</v>
      </c>
      <c r="Y159" s="568" t="str">
        <f t="shared" ca="1" si="52"/>
        <v>Fri. November , 2014</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November</v>
      </c>
      <c r="V160" s="184"/>
      <c r="W160" s="179"/>
      <c r="X160" s="430">
        <f t="shared" ca="1" si="55"/>
        <v>41943</v>
      </c>
      <c r="Y160" s="568" t="str">
        <f t="shared" ca="1" si="52"/>
        <v>Fri. November , 2014</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November</v>
      </c>
      <c r="V161" s="184"/>
      <c r="W161" s="179"/>
      <c r="X161" s="430">
        <f t="shared" ca="1" si="55"/>
        <v>41943</v>
      </c>
      <c r="Y161" s="568" t="str">
        <f t="shared" ca="1" si="52"/>
        <v>Fri. November , 2014</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November</v>
      </c>
      <c r="V162" s="184"/>
      <c r="W162" s="179"/>
      <c r="X162" s="430">
        <f t="shared" ca="1" si="55"/>
        <v>41943</v>
      </c>
      <c r="Y162" s="568" t="str">
        <f t="shared" ca="1" si="52"/>
        <v>Fri. November , 2014</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November</v>
      </c>
      <c r="V163" s="184"/>
      <c r="W163" s="179"/>
      <c r="X163" s="430">
        <f t="shared" ca="1" si="55"/>
        <v>41943</v>
      </c>
      <c r="Y163" s="568" t="str">
        <f t="shared" ca="1" si="52"/>
        <v>Fri. November , 2014</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November</v>
      </c>
      <c r="V164" s="184"/>
      <c r="W164" s="179"/>
      <c r="X164" s="430">
        <f t="shared" ca="1" si="55"/>
        <v>41943</v>
      </c>
      <c r="Y164" s="568" t="str">
        <f t="shared" ca="1" si="52"/>
        <v>Fri. November , 2014</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November</v>
      </c>
      <c r="V165" s="184"/>
      <c r="W165" s="179"/>
      <c r="X165" s="430">
        <f t="shared" ca="1" si="55"/>
        <v>41943</v>
      </c>
      <c r="Y165" s="568" t="str">
        <f t="shared" ca="1" si="52"/>
        <v>Fri. November , 2014</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November</v>
      </c>
      <c r="V166" s="184"/>
      <c r="W166" s="179"/>
      <c r="X166" s="430">
        <f t="shared" ca="1" si="55"/>
        <v>41943</v>
      </c>
      <c r="Y166" s="568" t="str">
        <f t="shared" ca="1" si="52"/>
        <v>Fri. November , 2014</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November</v>
      </c>
      <c r="V167" s="184"/>
      <c r="W167" s="179"/>
      <c r="X167" s="430">
        <f t="shared" ca="1" si="55"/>
        <v>41943</v>
      </c>
      <c r="Y167" s="568" t="str">
        <f t="shared" ca="1" si="52"/>
        <v>Fri. November , 2014</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November</v>
      </c>
      <c r="V168" s="184"/>
      <c r="W168" s="179"/>
      <c r="X168" s="430">
        <f t="shared" ca="1" si="55"/>
        <v>41943</v>
      </c>
      <c r="Y168" s="568" t="str">
        <f t="shared" ca="1" si="52"/>
        <v>Fri. November , 2014</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November</v>
      </c>
      <c r="V169" s="184"/>
      <c r="W169" s="179"/>
      <c r="X169" s="430">
        <f t="shared" ca="1" si="55"/>
        <v>41943</v>
      </c>
      <c r="Y169" s="568" t="str">
        <f t="shared" ca="1" si="52"/>
        <v>Fri. November , 2014</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November</v>
      </c>
      <c r="V170" s="184"/>
      <c r="W170" s="179"/>
      <c r="X170" s="430">
        <f t="shared" ca="1" si="55"/>
        <v>41943</v>
      </c>
      <c r="Y170" s="568" t="str">
        <f t="shared" ca="1" si="52"/>
        <v>Fri. November , 2014</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November</v>
      </c>
      <c r="V171" s="184"/>
      <c r="W171" s="179"/>
      <c r="X171" s="430">
        <f t="shared" ca="1" si="55"/>
        <v>41943</v>
      </c>
      <c r="Y171" s="568" t="str">
        <f t="shared" ca="1" si="52"/>
        <v>Fri. November , 2014</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November</v>
      </c>
      <c r="V172" s="184"/>
      <c r="W172" s="179"/>
      <c r="X172" s="430">
        <f t="shared" ca="1" si="55"/>
        <v>41943</v>
      </c>
      <c r="Y172" s="568" t="str">
        <f t="shared" ca="1" si="52"/>
        <v>Fri. November , 2014</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November</v>
      </c>
      <c r="V173" s="184"/>
      <c r="W173" s="179"/>
      <c r="X173" s="430">
        <f t="shared" ca="1" si="55"/>
        <v>41943</v>
      </c>
      <c r="Y173" s="568" t="str">
        <f t="shared" ca="1" si="52"/>
        <v>Fri. November , 2014</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November</v>
      </c>
      <c r="V174" s="184"/>
      <c r="W174" s="179"/>
      <c r="X174" s="430">
        <f t="shared" ca="1" si="55"/>
        <v>41943</v>
      </c>
      <c r="Y174" s="568" t="str">
        <f t="shared" ca="1" si="52"/>
        <v>Fri. November , 2014</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November</v>
      </c>
      <c r="V175" s="184"/>
      <c r="W175" s="179"/>
      <c r="X175" s="430">
        <f t="shared" ca="1" si="55"/>
        <v>41943</v>
      </c>
      <c r="Y175" s="568" t="str">
        <f t="shared" ca="1" si="52"/>
        <v>Fri. November , 2014</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November</v>
      </c>
      <c r="V176" s="184"/>
      <c r="W176" s="179"/>
      <c r="X176" s="430">
        <f t="shared" ca="1" si="55"/>
        <v>41943</v>
      </c>
      <c r="Y176" s="568" t="str">
        <f t="shared" ca="1" si="52"/>
        <v>Fri. November , 2014</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November</v>
      </c>
      <c r="V177" s="184"/>
      <c r="W177" s="179"/>
      <c r="X177" s="430">
        <f t="shared" ca="1" si="55"/>
        <v>41943</v>
      </c>
      <c r="Y177" s="568" t="str">
        <f t="shared" ca="1" si="52"/>
        <v>Fri. November , 2014</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November</v>
      </c>
      <c r="V178" s="184"/>
      <c r="W178" s="179"/>
      <c r="X178" s="430">
        <f t="shared" ca="1" si="55"/>
        <v>41943</v>
      </c>
      <c r="Y178" s="568" t="str">
        <f t="shared" ca="1" si="52"/>
        <v>Fri. November , 2014</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November</v>
      </c>
      <c r="V179" s="184"/>
      <c r="W179" s="179"/>
      <c r="X179" s="430">
        <f t="shared" ca="1" si="55"/>
        <v>41943</v>
      </c>
      <c r="Y179" s="568" t="str">
        <f t="shared" ca="1" si="52"/>
        <v>Fri. November , 2014</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November</v>
      </c>
      <c r="V180" s="184"/>
      <c r="W180" s="179"/>
      <c r="X180" s="430">
        <f t="shared" ca="1" si="55"/>
        <v>41943</v>
      </c>
      <c r="Y180" s="568" t="str">
        <f t="shared" ca="1" si="52"/>
        <v>Fri. November , 2014</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November</v>
      </c>
      <c r="V181" s="184"/>
      <c r="W181" s="179"/>
      <c r="X181" s="430">
        <f t="shared" ca="1" si="55"/>
        <v>41943</v>
      </c>
      <c r="Y181" s="568" t="str">
        <f t="shared" ca="1" si="52"/>
        <v>Fri. November , 2014</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November</v>
      </c>
      <c r="V182" s="184"/>
      <c r="W182" s="179"/>
      <c r="X182" s="430">
        <f t="shared" ca="1" si="55"/>
        <v>41943</v>
      </c>
      <c r="Y182" s="568" t="str">
        <f t="shared" ca="1" si="52"/>
        <v>Fri. November , 2014</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November</v>
      </c>
      <c r="V183" s="184"/>
      <c r="W183" s="179"/>
      <c r="X183" s="430">
        <f t="shared" ca="1" si="55"/>
        <v>41943</v>
      </c>
      <c r="Y183" s="568" t="str">
        <f t="shared" ca="1" si="52"/>
        <v>Fri. November , 2014</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November</v>
      </c>
      <c r="V184" s="184"/>
      <c r="W184" s="179"/>
      <c r="X184" s="430">
        <f t="shared" ca="1" si="55"/>
        <v>41943</v>
      </c>
      <c r="Y184" s="568" t="str">
        <f t="shared" ca="1" si="52"/>
        <v>Fri. November , 2014</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November</v>
      </c>
      <c r="V185" s="184"/>
      <c r="W185" s="179"/>
      <c r="X185" s="430">
        <f t="shared" ca="1" si="55"/>
        <v>41943</v>
      </c>
      <c r="Y185" s="568" t="str">
        <f t="shared" ca="1" si="52"/>
        <v>Fri. November , 2014</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November</v>
      </c>
      <c r="V186" s="184"/>
      <c r="W186" s="179"/>
      <c r="X186" s="430">
        <f t="shared" ca="1" si="55"/>
        <v>41943</v>
      </c>
      <c r="Y186" s="568" t="str">
        <f t="shared" ca="1" si="52"/>
        <v>Fri. November , 2014</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November</v>
      </c>
      <c r="V187" s="184"/>
      <c r="W187" s="179"/>
      <c r="X187" s="430">
        <f t="shared" ca="1" si="55"/>
        <v>41943</v>
      </c>
      <c r="Y187" s="568" t="str">
        <f t="shared" ca="1" si="52"/>
        <v>Fri. November , 2014</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November</v>
      </c>
      <c r="V188" s="184"/>
      <c r="W188" s="179"/>
      <c r="X188" s="430">
        <f t="shared" ca="1" si="55"/>
        <v>41943</v>
      </c>
      <c r="Y188" s="568" t="str">
        <f t="shared" ca="1" si="52"/>
        <v>Fri. November , 2014</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November</v>
      </c>
      <c r="V189" s="184"/>
      <c r="W189" s="179"/>
      <c r="X189" s="430">
        <f t="shared" ca="1" si="55"/>
        <v>41943</v>
      </c>
      <c r="Y189" s="568" t="str">
        <f t="shared" ca="1" si="52"/>
        <v>Fri. November , 2014</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November</v>
      </c>
      <c r="V190" s="184"/>
      <c r="W190" s="179"/>
      <c r="X190" s="430">
        <f t="shared" ca="1" si="55"/>
        <v>41943</v>
      </c>
      <c r="Y190" s="568" t="str">
        <f t="shared" ca="1" si="52"/>
        <v>Fri. November , 2014</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November</v>
      </c>
      <c r="V191" s="184"/>
      <c r="W191" s="179"/>
      <c r="X191" s="430">
        <f t="shared" ca="1" si="55"/>
        <v>41943</v>
      </c>
      <c r="Y191" s="568" t="str">
        <f t="shared" ca="1" si="52"/>
        <v>Fri. November , 2014</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November</v>
      </c>
      <c r="V192" s="184"/>
      <c r="W192" s="179"/>
      <c r="X192" s="430">
        <f t="shared" ca="1" si="55"/>
        <v>41943</v>
      </c>
      <c r="Y192" s="568" t="str">
        <f t="shared" ca="1" si="52"/>
        <v>Fri. November , 2014</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November</v>
      </c>
      <c r="V193" s="184"/>
      <c r="W193" s="179"/>
      <c r="X193" s="430">
        <f t="shared" ca="1" si="55"/>
        <v>41943</v>
      </c>
      <c r="Y193" s="568" t="str">
        <f t="shared" ca="1" si="52"/>
        <v>Fri. November , 2014</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November</v>
      </c>
      <c r="V194" s="184"/>
      <c r="W194" s="179"/>
      <c r="X194" s="430">
        <f t="shared" ca="1" si="55"/>
        <v>41943</v>
      </c>
      <c r="Y194" s="568" t="str">
        <f t="shared" ca="1" si="52"/>
        <v>Fri. November , 2014</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30</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B2" sqref="B2"/>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December,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41973</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December,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December</v>
      </c>
      <c r="V18" s="652" t="str">
        <f ca="1">AE6</f>
        <v>December,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December</v>
      </c>
      <c r="V19" s="652" t="str">
        <f ca="1">U19&amp;" "&amp;Year_four_digits</f>
        <v>December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Mon. December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December</v>
      </c>
      <c r="V20" s="179"/>
      <c r="W20" s="179"/>
      <c r="X20" s="430">
        <f ca="1">$AE$8+D20</f>
        <v>41974</v>
      </c>
      <c r="Y20" s="568" t="str">
        <f ca="1">IF(Y14="f",T20&amp;". "&amp;" "&amp;R20&amp;" "&amp;U20&amp;" "&amp;$AE$7,T20&amp;". "&amp;U20&amp;" "&amp;R20&amp;", "&amp;$AE$7)</f>
        <v>Mon. December 1, 2014</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December</v>
      </c>
      <c r="V21" s="184"/>
      <c r="W21" s="179"/>
      <c r="X21" s="430">
        <f ca="1">$AE$8+D21</f>
        <v>41973</v>
      </c>
      <c r="Y21" s="568" t="str">
        <f t="shared" ref="Y21:Y84" ca="1" si="14">IF(Y15="f",T21&amp;". "&amp;" "&amp;R21&amp;" "&amp;U21&amp;" "&amp;$AE$7,T21&amp;". "&amp;U21&amp;" "&amp;R21&amp;", "&amp;$AE$7)</f>
        <v>Sun. December , 2014</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December</v>
      </c>
      <c r="V22" s="184"/>
      <c r="W22" s="179"/>
      <c r="X22" s="430">
        <f t="shared" ref="X22:X85" ca="1" si="17">$AE$8+D22</f>
        <v>41973</v>
      </c>
      <c r="Y22" s="568" t="str">
        <f t="shared" ca="1" si="14"/>
        <v>Sun. December , 2014</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December</v>
      </c>
      <c r="V23" s="184"/>
      <c r="W23" s="179"/>
      <c r="X23" s="430">
        <f t="shared" ca="1" si="17"/>
        <v>41973</v>
      </c>
      <c r="Y23" s="568" t="str">
        <f t="shared" ca="1" si="14"/>
        <v>Sun. December , 2014</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December</v>
      </c>
      <c r="V24" s="184"/>
      <c r="W24" s="179"/>
      <c r="X24" s="430">
        <f t="shared" ca="1" si="17"/>
        <v>41973</v>
      </c>
      <c r="Y24" s="568" t="str">
        <f t="shared" ca="1" si="14"/>
        <v>Sun. December , 2014</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December</v>
      </c>
      <c r="V25" s="184"/>
      <c r="W25" s="179"/>
      <c r="X25" s="430">
        <f t="shared" ca="1" si="17"/>
        <v>41973</v>
      </c>
      <c r="Y25" s="568" t="str">
        <f t="shared" ca="1" si="14"/>
        <v>Sun. December , 2014</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December</v>
      </c>
      <c r="V26" s="184"/>
      <c r="W26" s="179"/>
      <c r="X26" s="430">
        <f t="shared" ca="1" si="17"/>
        <v>41973</v>
      </c>
      <c r="Y26" s="568" t="str">
        <f t="shared" ca="1" si="14"/>
        <v>Sun. December , 2014</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December</v>
      </c>
      <c r="V27" s="184"/>
      <c r="W27" s="179"/>
      <c r="X27" s="430">
        <f t="shared" ca="1" si="17"/>
        <v>41973</v>
      </c>
      <c r="Y27" s="568" t="str">
        <f t="shared" ca="1" si="14"/>
        <v>Sun. December , 2014</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December</v>
      </c>
      <c r="V28" s="184"/>
      <c r="W28" s="179"/>
      <c r="X28" s="430">
        <f t="shared" ca="1" si="17"/>
        <v>41973</v>
      </c>
      <c r="Y28" s="568" t="str">
        <f t="shared" ca="1" si="14"/>
        <v>Sun. December , 2014</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December</v>
      </c>
      <c r="V29" s="184"/>
      <c r="W29" s="179"/>
      <c r="X29" s="430">
        <f t="shared" ca="1" si="17"/>
        <v>41973</v>
      </c>
      <c r="Y29" s="568" t="str">
        <f t="shared" ca="1" si="14"/>
        <v>Sun. December , 2014</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December</v>
      </c>
      <c r="V30" s="184"/>
      <c r="W30" s="179"/>
      <c r="X30" s="430">
        <f t="shared" ca="1" si="17"/>
        <v>41973</v>
      </c>
      <c r="Y30" s="568" t="str">
        <f t="shared" ca="1" si="14"/>
        <v>Sun. December , 2014</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December</v>
      </c>
      <c r="V31" s="184"/>
      <c r="W31" s="179"/>
      <c r="X31" s="430">
        <f t="shared" ca="1" si="17"/>
        <v>41973</v>
      </c>
      <c r="Y31" s="568" t="str">
        <f t="shared" ca="1" si="14"/>
        <v>Sun. December , 2014</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December</v>
      </c>
      <c r="V32" s="184"/>
      <c r="W32" s="179"/>
      <c r="X32" s="430">
        <f t="shared" ca="1" si="17"/>
        <v>41973</v>
      </c>
      <c r="Y32" s="568" t="str">
        <f t="shared" ca="1" si="14"/>
        <v>Sun. December , 2014</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December</v>
      </c>
      <c r="V33" s="184"/>
      <c r="W33" s="179"/>
      <c r="X33" s="430">
        <f t="shared" ca="1" si="17"/>
        <v>41973</v>
      </c>
      <c r="Y33" s="568" t="str">
        <f t="shared" ca="1" si="14"/>
        <v>Sun. December , 2014</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December</v>
      </c>
      <c r="V34" s="184"/>
      <c r="W34" s="179"/>
      <c r="X34" s="430">
        <f t="shared" ca="1" si="17"/>
        <v>41973</v>
      </c>
      <c r="Y34" s="568" t="str">
        <f t="shared" ca="1" si="14"/>
        <v>Sun. December , 2014</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December</v>
      </c>
      <c r="V35" s="184"/>
      <c r="W35" s="179"/>
      <c r="X35" s="430">
        <f t="shared" ca="1" si="17"/>
        <v>41973</v>
      </c>
      <c r="Y35" s="568" t="str">
        <f t="shared" ca="1" si="14"/>
        <v>Sun. December , 2014</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December</v>
      </c>
      <c r="V36" s="184"/>
      <c r="W36" s="179"/>
      <c r="X36" s="430">
        <f t="shared" ca="1" si="17"/>
        <v>41973</v>
      </c>
      <c r="Y36" s="568" t="str">
        <f t="shared" ca="1" si="14"/>
        <v>Sun. December , 2014</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December</v>
      </c>
      <c r="V37" s="184"/>
      <c r="W37" s="179"/>
      <c r="X37" s="430">
        <f t="shared" ca="1" si="17"/>
        <v>41973</v>
      </c>
      <c r="Y37" s="568" t="str">
        <f t="shared" ca="1" si="14"/>
        <v>Sun. December , 2014</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December</v>
      </c>
      <c r="V38" s="184"/>
      <c r="W38" s="179"/>
      <c r="X38" s="430">
        <f t="shared" ca="1" si="17"/>
        <v>41973</v>
      </c>
      <c r="Y38" s="568" t="str">
        <f t="shared" ca="1" si="14"/>
        <v>Sun. December , 2014</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December</v>
      </c>
      <c r="V39" s="184"/>
      <c r="W39" s="179"/>
      <c r="X39" s="430">
        <f t="shared" ca="1" si="17"/>
        <v>41973</v>
      </c>
      <c r="Y39" s="568" t="str">
        <f t="shared" ca="1" si="14"/>
        <v>Sun. December , 2014</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December</v>
      </c>
      <c r="V40" s="184"/>
      <c r="W40" s="179"/>
      <c r="X40" s="430">
        <f t="shared" ca="1" si="17"/>
        <v>41973</v>
      </c>
      <c r="Y40" s="568" t="str">
        <f t="shared" ca="1" si="14"/>
        <v>Sun. December , 2014</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December</v>
      </c>
      <c r="V41" s="184"/>
      <c r="W41" s="179"/>
      <c r="X41" s="430">
        <f t="shared" ca="1" si="17"/>
        <v>41973</v>
      </c>
      <c r="Y41" s="568" t="str">
        <f t="shared" ca="1" si="14"/>
        <v>Sun. December , 2014</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December</v>
      </c>
      <c r="V42" s="184"/>
      <c r="W42" s="179"/>
      <c r="X42" s="430">
        <f t="shared" ca="1" si="17"/>
        <v>41973</v>
      </c>
      <c r="Y42" s="568" t="str">
        <f t="shared" ca="1" si="14"/>
        <v>Sun. December , 2014</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December</v>
      </c>
      <c r="V43" s="184"/>
      <c r="W43" s="179"/>
      <c r="X43" s="430">
        <f t="shared" ca="1" si="17"/>
        <v>41973</v>
      </c>
      <c r="Y43" s="568" t="str">
        <f t="shared" ca="1" si="14"/>
        <v>Sun. December , 2014</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December</v>
      </c>
      <c r="V44" s="184"/>
      <c r="W44" s="179"/>
      <c r="X44" s="430">
        <f t="shared" ca="1" si="17"/>
        <v>41973</v>
      </c>
      <c r="Y44" s="568" t="str">
        <f t="shared" ca="1" si="14"/>
        <v>Sun. December , 2014</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December</v>
      </c>
      <c r="V45" s="184"/>
      <c r="W45" s="179"/>
      <c r="X45" s="430">
        <f t="shared" ca="1" si="17"/>
        <v>41973</v>
      </c>
      <c r="Y45" s="568" t="str">
        <f t="shared" ca="1" si="14"/>
        <v>Sun. December , 2014</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December</v>
      </c>
      <c r="V46" s="184"/>
      <c r="W46" s="179"/>
      <c r="X46" s="430">
        <f t="shared" ca="1" si="17"/>
        <v>41973</v>
      </c>
      <c r="Y46" s="568" t="str">
        <f t="shared" ca="1" si="14"/>
        <v>Sun. December , 2014</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December</v>
      </c>
      <c r="V47" s="184"/>
      <c r="W47" s="179"/>
      <c r="X47" s="430">
        <f t="shared" ca="1" si="17"/>
        <v>41973</v>
      </c>
      <c r="Y47" s="568" t="str">
        <f t="shared" ca="1" si="14"/>
        <v>Sun. December , 2014</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December</v>
      </c>
      <c r="V48" s="184"/>
      <c r="W48" s="179"/>
      <c r="X48" s="430">
        <f t="shared" ca="1" si="17"/>
        <v>41973</v>
      </c>
      <c r="Y48" s="568" t="str">
        <f t="shared" ca="1" si="14"/>
        <v>Sun. December , 2014</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December</v>
      </c>
      <c r="V49" s="184"/>
      <c r="W49" s="179"/>
      <c r="X49" s="430">
        <f t="shared" ca="1" si="17"/>
        <v>41973</v>
      </c>
      <c r="Y49" s="568" t="str">
        <f t="shared" ca="1" si="14"/>
        <v>Sun. December , 2014</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December</v>
      </c>
      <c r="V50" s="184"/>
      <c r="W50" s="179"/>
      <c r="X50" s="430">
        <f t="shared" ca="1" si="17"/>
        <v>41973</v>
      </c>
      <c r="Y50" s="568" t="str">
        <f t="shared" ca="1" si="14"/>
        <v>Sun. December , 2014</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December</v>
      </c>
      <c r="V51" s="184"/>
      <c r="W51" s="179"/>
      <c r="X51" s="430">
        <f t="shared" ca="1" si="17"/>
        <v>41973</v>
      </c>
      <c r="Y51" s="568" t="str">
        <f t="shared" ca="1" si="14"/>
        <v>Sun. December , 2014</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December</v>
      </c>
      <c r="V52" s="184"/>
      <c r="W52" s="179"/>
      <c r="X52" s="430">
        <f t="shared" ca="1" si="17"/>
        <v>41973</v>
      </c>
      <c r="Y52" s="568" t="str">
        <f t="shared" ca="1" si="14"/>
        <v>Sun. December , 2014</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December</v>
      </c>
      <c r="V53" s="184"/>
      <c r="W53" s="179"/>
      <c r="X53" s="430">
        <f t="shared" ca="1" si="17"/>
        <v>41973</v>
      </c>
      <c r="Y53" s="568" t="str">
        <f t="shared" ca="1" si="14"/>
        <v>Sun. December , 2014</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December</v>
      </c>
      <c r="V54" s="184"/>
      <c r="W54" s="179"/>
      <c r="X54" s="430">
        <f t="shared" ca="1" si="17"/>
        <v>41973</v>
      </c>
      <c r="Y54" s="568" t="str">
        <f t="shared" ca="1" si="14"/>
        <v>Sun. December , 2014</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December</v>
      </c>
      <c r="V55" s="184"/>
      <c r="W55" s="179"/>
      <c r="X55" s="430">
        <f t="shared" ca="1" si="17"/>
        <v>41973</v>
      </c>
      <c r="Y55" s="568" t="str">
        <f t="shared" ca="1" si="14"/>
        <v>Sun. December , 2014</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December</v>
      </c>
      <c r="V56" s="184"/>
      <c r="W56" s="179"/>
      <c r="X56" s="430">
        <f t="shared" ca="1" si="17"/>
        <v>41973</v>
      </c>
      <c r="Y56" s="568" t="str">
        <f t="shared" ca="1" si="14"/>
        <v>Sun. December , 2014</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December</v>
      </c>
      <c r="V57" s="184"/>
      <c r="W57" s="179"/>
      <c r="X57" s="430">
        <f t="shared" ca="1" si="17"/>
        <v>41973</v>
      </c>
      <c r="Y57" s="568" t="str">
        <f t="shared" ca="1" si="14"/>
        <v>Sun. December , 2014</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December</v>
      </c>
      <c r="V58" s="184"/>
      <c r="W58" s="179"/>
      <c r="X58" s="430">
        <f t="shared" ca="1" si="17"/>
        <v>41973</v>
      </c>
      <c r="Y58" s="568" t="str">
        <f t="shared" ca="1" si="14"/>
        <v>Sun. December , 2014</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December</v>
      </c>
      <c r="V59" s="184"/>
      <c r="W59" s="179"/>
      <c r="X59" s="430">
        <f t="shared" ca="1" si="17"/>
        <v>41973</v>
      </c>
      <c r="Y59" s="568" t="str">
        <f t="shared" ca="1" si="14"/>
        <v>Sun. December , 2014</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December</v>
      </c>
      <c r="V60" s="184"/>
      <c r="W60" s="179"/>
      <c r="X60" s="430">
        <f t="shared" ca="1" si="17"/>
        <v>41973</v>
      </c>
      <c r="Y60" s="568" t="str">
        <f t="shared" ca="1" si="14"/>
        <v>Sun. December , 2014</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December</v>
      </c>
      <c r="V61" s="184"/>
      <c r="W61" s="179"/>
      <c r="X61" s="430">
        <f t="shared" ca="1" si="17"/>
        <v>41973</v>
      </c>
      <c r="Y61" s="568" t="str">
        <f t="shared" ca="1" si="14"/>
        <v>Sun. December , 2014</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December</v>
      </c>
      <c r="V62" s="184"/>
      <c r="W62" s="179"/>
      <c r="X62" s="430">
        <f t="shared" ca="1" si="17"/>
        <v>41973</v>
      </c>
      <c r="Y62" s="568" t="str">
        <f t="shared" ca="1" si="14"/>
        <v>Sun. December , 2014</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December</v>
      </c>
      <c r="V63" s="184"/>
      <c r="W63" s="179"/>
      <c r="X63" s="430">
        <f t="shared" ca="1" si="17"/>
        <v>41973</v>
      </c>
      <c r="Y63" s="568" t="str">
        <f t="shared" ca="1" si="14"/>
        <v>Sun. December , 2014</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December</v>
      </c>
      <c r="V64" s="184"/>
      <c r="W64" s="179"/>
      <c r="X64" s="430">
        <f t="shared" ca="1" si="17"/>
        <v>41973</v>
      </c>
      <c r="Y64" s="568" t="str">
        <f t="shared" ca="1" si="14"/>
        <v>Sun. December , 2014</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December</v>
      </c>
      <c r="V65" s="184"/>
      <c r="W65" s="179"/>
      <c r="X65" s="430">
        <f t="shared" ca="1" si="17"/>
        <v>41973</v>
      </c>
      <c r="Y65" s="568" t="str">
        <f t="shared" ca="1" si="14"/>
        <v>Sun. December , 2014</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December</v>
      </c>
      <c r="V66" s="184"/>
      <c r="W66" s="179"/>
      <c r="X66" s="430">
        <f t="shared" ca="1" si="17"/>
        <v>41973</v>
      </c>
      <c r="Y66" s="568" t="str">
        <f t="shared" ca="1" si="14"/>
        <v>Sun. December , 2014</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December</v>
      </c>
      <c r="V67" s="184"/>
      <c r="W67" s="179"/>
      <c r="X67" s="430">
        <f t="shared" ca="1" si="17"/>
        <v>41973</v>
      </c>
      <c r="Y67" s="568" t="str">
        <f t="shared" ca="1" si="14"/>
        <v>Sun. December , 2014</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December</v>
      </c>
      <c r="V68" s="184"/>
      <c r="W68" s="179"/>
      <c r="X68" s="430">
        <f t="shared" ca="1" si="17"/>
        <v>41973</v>
      </c>
      <c r="Y68" s="568" t="str">
        <f t="shared" ca="1" si="14"/>
        <v>Sun. December , 2014</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December</v>
      </c>
      <c r="V69" s="184"/>
      <c r="W69" s="179"/>
      <c r="X69" s="430">
        <f t="shared" ca="1" si="17"/>
        <v>41973</v>
      </c>
      <c r="Y69" s="568" t="str">
        <f t="shared" ca="1" si="14"/>
        <v>Sun. December , 2014</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December</v>
      </c>
      <c r="V70" s="184"/>
      <c r="W70" s="179"/>
      <c r="X70" s="430">
        <f t="shared" ca="1" si="17"/>
        <v>41973</v>
      </c>
      <c r="Y70" s="568" t="str">
        <f t="shared" ca="1" si="14"/>
        <v>Sun. December , 2014</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December</v>
      </c>
      <c r="V71" s="184"/>
      <c r="W71" s="179"/>
      <c r="X71" s="430">
        <f t="shared" ca="1" si="17"/>
        <v>41973</v>
      </c>
      <c r="Y71" s="568" t="str">
        <f t="shared" ca="1" si="14"/>
        <v>Sun. December , 2014</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December</v>
      </c>
      <c r="V72" s="184"/>
      <c r="W72" s="179"/>
      <c r="X72" s="430">
        <f t="shared" ca="1" si="17"/>
        <v>41973</v>
      </c>
      <c r="Y72" s="568" t="str">
        <f t="shared" ca="1" si="14"/>
        <v>Sun. December , 2014</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December</v>
      </c>
      <c r="V73" s="184"/>
      <c r="W73" s="179"/>
      <c r="X73" s="430">
        <f t="shared" ca="1" si="17"/>
        <v>41973</v>
      </c>
      <c r="Y73" s="568" t="str">
        <f t="shared" ca="1" si="14"/>
        <v>Sun. December , 2014</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December</v>
      </c>
      <c r="V74" s="184"/>
      <c r="W74" s="179"/>
      <c r="X74" s="430">
        <f t="shared" ca="1" si="17"/>
        <v>41973</v>
      </c>
      <c r="Y74" s="568" t="str">
        <f t="shared" ca="1" si="14"/>
        <v>Sun. December , 2014</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December</v>
      </c>
      <c r="V75" s="184"/>
      <c r="W75" s="179"/>
      <c r="X75" s="430">
        <f t="shared" ca="1" si="17"/>
        <v>41973</v>
      </c>
      <c r="Y75" s="568" t="str">
        <f t="shared" ca="1" si="14"/>
        <v>Sun. December , 2014</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December</v>
      </c>
      <c r="V76" s="184"/>
      <c r="W76" s="179"/>
      <c r="X76" s="430">
        <f t="shared" ca="1" si="17"/>
        <v>41973</v>
      </c>
      <c r="Y76" s="568" t="str">
        <f t="shared" ca="1" si="14"/>
        <v>Sun. December , 2014</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December</v>
      </c>
      <c r="V77" s="184"/>
      <c r="W77" s="179"/>
      <c r="X77" s="430">
        <f t="shared" ca="1" si="17"/>
        <v>41973</v>
      </c>
      <c r="Y77" s="568" t="str">
        <f t="shared" ca="1" si="14"/>
        <v>Sun. December , 2014</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December</v>
      </c>
      <c r="V78" s="184"/>
      <c r="W78" s="179"/>
      <c r="X78" s="430">
        <f t="shared" ca="1" si="17"/>
        <v>41973</v>
      </c>
      <c r="Y78" s="568" t="str">
        <f t="shared" ca="1" si="14"/>
        <v>Sun. December , 2014</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December</v>
      </c>
      <c r="V79" s="184"/>
      <c r="W79" s="179"/>
      <c r="X79" s="430">
        <f t="shared" ca="1" si="17"/>
        <v>41973</v>
      </c>
      <c r="Y79" s="568" t="str">
        <f t="shared" ca="1" si="14"/>
        <v>Sun. December , 2014</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December</v>
      </c>
      <c r="V80" s="184"/>
      <c r="W80" s="179"/>
      <c r="X80" s="430">
        <f t="shared" ca="1" si="17"/>
        <v>41973</v>
      </c>
      <c r="Y80" s="568" t="str">
        <f t="shared" ca="1" si="14"/>
        <v>Sun. December , 2014</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December</v>
      </c>
      <c r="V81" s="184"/>
      <c r="W81" s="179"/>
      <c r="X81" s="430">
        <f t="shared" ca="1" si="17"/>
        <v>41973</v>
      </c>
      <c r="Y81" s="568" t="str">
        <f t="shared" ca="1" si="14"/>
        <v>Sun. December , 2014</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December</v>
      </c>
      <c r="V82" s="184"/>
      <c r="W82" s="179"/>
      <c r="X82" s="430">
        <f t="shared" ca="1" si="17"/>
        <v>41973</v>
      </c>
      <c r="Y82" s="568" t="str">
        <f t="shared" ca="1" si="14"/>
        <v>Sun. December , 2014</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December</v>
      </c>
      <c r="V83" s="184"/>
      <c r="W83" s="179"/>
      <c r="X83" s="430">
        <f t="shared" ca="1" si="17"/>
        <v>41973</v>
      </c>
      <c r="Y83" s="568" t="str">
        <f t="shared" ca="1" si="14"/>
        <v>Sun. December , 2014</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December</v>
      </c>
      <c r="V84" s="184"/>
      <c r="W84" s="179"/>
      <c r="X84" s="430">
        <f t="shared" ca="1" si="17"/>
        <v>41973</v>
      </c>
      <c r="Y84" s="568" t="str">
        <f t="shared" ca="1" si="14"/>
        <v>Sun. December , 2014</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December</v>
      </c>
      <c r="V85" s="184"/>
      <c r="W85" s="179"/>
      <c r="X85" s="430">
        <f t="shared" ca="1" si="17"/>
        <v>41973</v>
      </c>
      <c r="Y85" s="568" t="str">
        <f t="shared" ref="Y85:Y148" ca="1" si="33">IF(Y79="f",T85&amp;". "&amp;" "&amp;R85&amp;" "&amp;U85&amp;" "&amp;$AE$7,T85&amp;". "&amp;U85&amp;" "&amp;R85&amp;", "&amp;$AE$7)</f>
        <v>Sun. December , 2014</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December</v>
      </c>
      <c r="V86" s="184"/>
      <c r="W86" s="179"/>
      <c r="X86" s="430">
        <f t="shared" ref="X86:X149" ca="1" si="36">$AE$8+D86</f>
        <v>41973</v>
      </c>
      <c r="Y86" s="568" t="str">
        <f t="shared" ca="1" si="33"/>
        <v>Sun. December , 2014</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December</v>
      </c>
      <c r="V87" s="184"/>
      <c r="W87" s="179"/>
      <c r="X87" s="430">
        <f t="shared" ca="1" si="36"/>
        <v>41973</v>
      </c>
      <c r="Y87" s="568" t="str">
        <f t="shared" ca="1" si="33"/>
        <v>Sun. December , 2014</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December</v>
      </c>
      <c r="V88" s="184"/>
      <c r="W88" s="179"/>
      <c r="X88" s="430">
        <f t="shared" ca="1" si="36"/>
        <v>41973</v>
      </c>
      <c r="Y88" s="568" t="str">
        <f t="shared" ca="1" si="33"/>
        <v>Sun. December , 2014</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December</v>
      </c>
      <c r="V89" s="184"/>
      <c r="W89" s="179"/>
      <c r="X89" s="430">
        <f t="shared" ca="1" si="36"/>
        <v>41973</v>
      </c>
      <c r="Y89" s="568" t="str">
        <f t="shared" ca="1" si="33"/>
        <v>Sun. December , 2014</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December</v>
      </c>
      <c r="V90" s="184"/>
      <c r="W90" s="179"/>
      <c r="X90" s="430">
        <f t="shared" ca="1" si="36"/>
        <v>41973</v>
      </c>
      <c r="Y90" s="568" t="str">
        <f t="shared" ca="1" si="33"/>
        <v>Sun. December , 2014</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December</v>
      </c>
      <c r="V91" s="184"/>
      <c r="W91" s="179"/>
      <c r="X91" s="430">
        <f t="shared" ca="1" si="36"/>
        <v>41973</v>
      </c>
      <c r="Y91" s="568" t="str">
        <f t="shared" ca="1" si="33"/>
        <v>Sun. December , 2014</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December</v>
      </c>
      <c r="V92" s="184"/>
      <c r="W92" s="179"/>
      <c r="X92" s="430">
        <f t="shared" ca="1" si="36"/>
        <v>41973</v>
      </c>
      <c r="Y92" s="568" t="str">
        <f t="shared" ca="1" si="33"/>
        <v>Sun. December , 2014</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December</v>
      </c>
      <c r="V93" s="184"/>
      <c r="W93" s="179"/>
      <c r="X93" s="430">
        <f t="shared" ca="1" si="36"/>
        <v>41973</v>
      </c>
      <c r="Y93" s="568" t="str">
        <f t="shared" ca="1" si="33"/>
        <v>Sun. December , 2014</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December</v>
      </c>
      <c r="V94" s="184"/>
      <c r="W94" s="179"/>
      <c r="X94" s="430">
        <f t="shared" ca="1" si="36"/>
        <v>41973</v>
      </c>
      <c r="Y94" s="568" t="str">
        <f t="shared" ca="1" si="33"/>
        <v>Sun. December , 2014</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December</v>
      </c>
      <c r="V95" s="184"/>
      <c r="W95" s="179"/>
      <c r="X95" s="430">
        <f t="shared" ca="1" si="36"/>
        <v>41973</v>
      </c>
      <c r="Y95" s="568" t="str">
        <f t="shared" ca="1" si="33"/>
        <v>Sun. December , 2014</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December</v>
      </c>
      <c r="V96" s="184"/>
      <c r="W96" s="179"/>
      <c r="X96" s="430">
        <f t="shared" ca="1" si="36"/>
        <v>41973</v>
      </c>
      <c r="Y96" s="568" t="str">
        <f t="shared" ca="1" si="33"/>
        <v>Sun. December , 2014</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December</v>
      </c>
      <c r="V97" s="184"/>
      <c r="W97" s="179"/>
      <c r="X97" s="430">
        <f t="shared" ca="1" si="36"/>
        <v>41973</v>
      </c>
      <c r="Y97" s="568" t="str">
        <f t="shared" ca="1" si="33"/>
        <v>Sun. December , 2014</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December</v>
      </c>
      <c r="V98" s="184"/>
      <c r="W98" s="179"/>
      <c r="X98" s="430">
        <f t="shared" ca="1" si="36"/>
        <v>41973</v>
      </c>
      <c r="Y98" s="568" t="str">
        <f t="shared" ca="1" si="33"/>
        <v>Sun. December , 2014</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December</v>
      </c>
      <c r="V99" s="184"/>
      <c r="W99" s="179"/>
      <c r="X99" s="430">
        <f t="shared" ca="1" si="36"/>
        <v>41973</v>
      </c>
      <c r="Y99" s="568" t="str">
        <f t="shared" ca="1" si="33"/>
        <v>Sun. December , 2014</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December</v>
      </c>
      <c r="V100" s="184"/>
      <c r="W100" s="179"/>
      <c r="X100" s="430">
        <f t="shared" ca="1" si="36"/>
        <v>41973</v>
      </c>
      <c r="Y100" s="568" t="str">
        <f t="shared" ca="1" si="33"/>
        <v>Sun. December , 2014</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December</v>
      </c>
      <c r="V101" s="184"/>
      <c r="W101" s="179"/>
      <c r="X101" s="430">
        <f t="shared" ca="1" si="36"/>
        <v>41973</v>
      </c>
      <c r="Y101" s="568" t="str">
        <f t="shared" ca="1" si="33"/>
        <v>Sun. December , 2014</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December</v>
      </c>
      <c r="V102" s="184"/>
      <c r="W102" s="179"/>
      <c r="X102" s="430">
        <f t="shared" ca="1" si="36"/>
        <v>41973</v>
      </c>
      <c r="Y102" s="568" t="str">
        <f t="shared" ca="1" si="33"/>
        <v>Sun. December , 2014</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December</v>
      </c>
      <c r="V103" s="184"/>
      <c r="W103" s="179"/>
      <c r="X103" s="430">
        <f t="shared" ca="1" si="36"/>
        <v>41973</v>
      </c>
      <c r="Y103" s="568" t="str">
        <f t="shared" ca="1" si="33"/>
        <v>Sun. December , 2014</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December</v>
      </c>
      <c r="V104" s="184"/>
      <c r="W104" s="179"/>
      <c r="X104" s="430">
        <f t="shared" ca="1" si="36"/>
        <v>41973</v>
      </c>
      <c r="Y104" s="568" t="str">
        <f t="shared" ca="1" si="33"/>
        <v>Sun. December , 2014</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December</v>
      </c>
      <c r="V105" s="184"/>
      <c r="W105" s="179"/>
      <c r="X105" s="430">
        <f t="shared" ca="1" si="36"/>
        <v>41973</v>
      </c>
      <c r="Y105" s="568" t="str">
        <f t="shared" ca="1" si="33"/>
        <v>Sun. December , 2014</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December</v>
      </c>
      <c r="V106" s="184"/>
      <c r="W106" s="179"/>
      <c r="X106" s="430">
        <f t="shared" ca="1" si="36"/>
        <v>41973</v>
      </c>
      <c r="Y106" s="568" t="str">
        <f t="shared" ca="1" si="33"/>
        <v>Sun. December , 2014</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December</v>
      </c>
      <c r="V107" s="184"/>
      <c r="W107" s="179"/>
      <c r="X107" s="430">
        <f t="shared" ca="1" si="36"/>
        <v>41973</v>
      </c>
      <c r="Y107" s="568" t="str">
        <f t="shared" ca="1" si="33"/>
        <v>Sun. December , 2014</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December</v>
      </c>
      <c r="V108" s="184"/>
      <c r="W108" s="179"/>
      <c r="X108" s="430">
        <f t="shared" ca="1" si="36"/>
        <v>41973</v>
      </c>
      <c r="Y108" s="568" t="str">
        <f t="shared" ca="1" si="33"/>
        <v>Sun. December , 2014</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December</v>
      </c>
      <c r="V109" s="184"/>
      <c r="W109" s="179"/>
      <c r="X109" s="430">
        <f t="shared" ca="1" si="36"/>
        <v>41973</v>
      </c>
      <c r="Y109" s="568" t="str">
        <f t="shared" ca="1" si="33"/>
        <v>Sun. December , 2014</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December</v>
      </c>
      <c r="V110" s="184"/>
      <c r="W110" s="179"/>
      <c r="X110" s="430">
        <f t="shared" ca="1" si="36"/>
        <v>41973</v>
      </c>
      <c r="Y110" s="568" t="str">
        <f t="shared" ca="1" si="33"/>
        <v>Sun. December , 2014</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December</v>
      </c>
      <c r="V111" s="184"/>
      <c r="W111" s="179"/>
      <c r="X111" s="430">
        <f t="shared" ca="1" si="36"/>
        <v>41973</v>
      </c>
      <c r="Y111" s="568" t="str">
        <f t="shared" ca="1" si="33"/>
        <v>Sun. December , 2014</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December</v>
      </c>
      <c r="V112" s="184"/>
      <c r="W112" s="179"/>
      <c r="X112" s="430">
        <f t="shared" ca="1" si="36"/>
        <v>41973</v>
      </c>
      <c r="Y112" s="568" t="str">
        <f t="shared" ca="1" si="33"/>
        <v>Sun. December , 2014</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December</v>
      </c>
      <c r="V113" s="184"/>
      <c r="W113" s="179"/>
      <c r="X113" s="430">
        <f t="shared" ca="1" si="36"/>
        <v>41973</v>
      </c>
      <c r="Y113" s="568" t="str">
        <f t="shared" ca="1" si="33"/>
        <v>Sun. December , 2014</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December</v>
      </c>
      <c r="V114" s="184"/>
      <c r="W114" s="179"/>
      <c r="X114" s="430">
        <f t="shared" ca="1" si="36"/>
        <v>41973</v>
      </c>
      <c r="Y114" s="568" t="str">
        <f t="shared" ca="1" si="33"/>
        <v>Sun. December , 2014</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December</v>
      </c>
      <c r="V115" s="184"/>
      <c r="W115" s="179"/>
      <c r="X115" s="430">
        <f t="shared" ca="1" si="36"/>
        <v>41973</v>
      </c>
      <c r="Y115" s="568" t="str">
        <f t="shared" ca="1" si="33"/>
        <v>Sun. December , 2014</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December</v>
      </c>
      <c r="V116" s="184"/>
      <c r="W116" s="179"/>
      <c r="X116" s="430">
        <f t="shared" ca="1" si="36"/>
        <v>41973</v>
      </c>
      <c r="Y116" s="568" t="str">
        <f t="shared" ca="1" si="33"/>
        <v>Sun. December , 2014</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December</v>
      </c>
      <c r="V117" s="184"/>
      <c r="W117" s="179"/>
      <c r="X117" s="430">
        <f t="shared" ca="1" si="36"/>
        <v>41973</v>
      </c>
      <c r="Y117" s="568" t="str">
        <f t="shared" ca="1" si="33"/>
        <v>Sun. December , 2014</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December</v>
      </c>
      <c r="V118" s="184"/>
      <c r="W118" s="179"/>
      <c r="X118" s="430">
        <f t="shared" ca="1" si="36"/>
        <v>41973</v>
      </c>
      <c r="Y118" s="568" t="str">
        <f t="shared" ca="1" si="33"/>
        <v>Sun. December , 2014</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December</v>
      </c>
      <c r="V119" s="184"/>
      <c r="W119" s="179"/>
      <c r="X119" s="430">
        <f t="shared" ca="1" si="36"/>
        <v>41973</v>
      </c>
      <c r="Y119" s="568" t="str">
        <f t="shared" ca="1" si="33"/>
        <v>Sun. December , 2014</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December</v>
      </c>
      <c r="V120" s="184"/>
      <c r="W120" s="179"/>
      <c r="X120" s="430">
        <f t="shared" ca="1" si="36"/>
        <v>41973</v>
      </c>
      <c r="Y120" s="568" t="str">
        <f t="shared" ca="1" si="33"/>
        <v>Sun. December , 2014</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December</v>
      </c>
      <c r="V121" s="184"/>
      <c r="W121" s="179"/>
      <c r="X121" s="430">
        <f t="shared" ca="1" si="36"/>
        <v>41973</v>
      </c>
      <c r="Y121" s="568" t="str">
        <f t="shared" ca="1" si="33"/>
        <v>Sun. December , 2014</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December</v>
      </c>
      <c r="V122" s="184"/>
      <c r="W122" s="179"/>
      <c r="X122" s="430">
        <f t="shared" ca="1" si="36"/>
        <v>41973</v>
      </c>
      <c r="Y122" s="568" t="str">
        <f t="shared" ca="1" si="33"/>
        <v>Sun. December , 2014</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December</v>
      </c>
      <c r="V123" s="184"/>
      <c r="W123" s="179"/>
      <c r="X123" s="430">
        <f t="shared" ca="1" si="36"/>
        <v>41973</v>
      </c>
      <c r="Y123" s="568" t="str">
        <f t="shared" ca="1" si="33"/>
        <v>Sun. December , 2014</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December</v>
      </c>
      <c r="V124" s="184"/>
      <c r="W124" s="179"/>
      <c r="X124" s="430">
        <f t="shared" ca="1" si="36"/>
        <v>41973</v>
      </c>
      <c r="Y124" s="568" t="str">
        <f t="shared" ca="1" si="33"/>
        <v>Sun. December , 2014</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December</v>
      </c>
      <c r="V125" s="184"/>
      <c r="W125" s="179"/>
      <c r="X125" s="430">
        <f t="shared" ca="1" si="36"/>
        <v>41973</v>
      </c>
      <c r="Y125" s="568" t="str">
        <f t="shared" ca="1" si="33"/>
        <v>Sun. December , 2014</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December</v>
      </c>
      <c r="V126" s="184"/>
      <c r="W126" s="179"/>
      <c r="X126" s="430">
        <f t="shared" ca="1" si="36"/>
        <v>41973</v>
      </c>
      <c r="Y126" s="568" t="str">
        <f t="shared" ca="1" si="33"/>
        <v>Sun. December , 2014</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December</v>
      </c>
      <c r="V127" s="184"/>
      <c r="W127" s="179"/>
      <c r="X127" s="430">
        <f t="shared" ca="1" si="36"/>
        <v>41973</v>
      </c>
      <c r="Y127" s="568" t="str">
        <f t="shared" ca="1" si="33"/>
        <v>Sun. December , 2014</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December</v>
      </c>
      <c r="V128" s="184"/>
      <c r="W128" s="179"/>
      <c r="X128" s="430">
        <f t="shared" ca="1" si="36"/>
        <v>41973</v>
      </c>
      <c r="Y128" s="568" t="str">
        <f t="shared" ca="1" si="33"/>
        <v>Sun. December , 2014</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December</v>
      </c>
      <c r="V129" s="184"/>
      <c r="W129" s="179"/>
      <c r="X129" s="430">
        <f t="shared" ca="1" si="36"/>
        <v>41973</v>
      </c>
      <c r="Y129" s="568" t="str">
        <f t="shared" ca="1" si="33"/>
        <v>Sun. December , 2014</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December</v>
      </c>
      <c r="V130" s="184"/>
      <c r="W130" s="179"/>
      <c r="X130" s="430">
        <f t="shared" ca="1" si="36"/>
        <v>41973</v>
      </c>
      <c r="Y130" s="568" t="str">
        <f t="shared" ca="1" si="33"/>
        <v>Sun. December , 2014</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December</v>
      </c>
      <c r="V131" s="184"/>
      <c r="W131" s="179"/>
      <c r="X131" s="430">
        <f t="shared" ca="1" si="36"/>
        <v>41973</v>
      </c>
      <c r="Y131" s="568" t="str">
        <f t="shared" ca="1" si="33"/>
        <v>Sun. December , 2014</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December</v>
      </c>
      <c r="V132" s="184"/>
      <c r="W132" s="179"/>
      <c r="X132" s="430">
        <f t="shared" ca="1" si="36"/>
        <v>41973</v>
      </c>
      <c r="Y132" s="568" t="str">
        <f t="shared" ca="1" si="33"/>
        <v>Sun. December , 2014</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December</v>
      </c>
      <c r="V133" s="184"/>
      <c r="W133" s="179"/>
      <c r="X133" s="430">
        <f t="shared" ca="1" si="36"/>
        <v>41973</v>
      </c>
      <c r="Y133" s="568" t="str">
        <f t="shared" ca="1" si="33"/>
        <v>Sun. December , 2014</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December</v>
      </c>
      <c r="V134" s="184"/>
      <c r="W134" s="179"/>
      <c r="X134" s="430">
        <f t="shared" ca="1" si="36"/>
        <v>41973</v>
      </c>
      <c r="Y134" s="568" t="str">
        <f t="shared" ca="1" si="33"/>
        <v>Sun. December , 2014</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December</v>
      </c>
      <c r="V135" s="184"/>
      <c r="W135" s="179"/>
      <c r="X135" s="430">
        <f t="shared" ca="1" si="36"/>
        <v>41973</v>
      </c>
      <c r="Y135" s="568" t="str">
        <f t="shared" ca="1" si="33"/>
        <v>Sun. December , 2014</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December</v>
      </c>
      <c r="V136" s="184"/>
      <c r="W136" s="179"/>
      <c r="X136" s="430">
        <f t="shared" ca="1" si="36"/>
        <v>41973</v>
      </c>
      <c r="Y136" s="568" t="str">
        <f t="shared" ca="1" si="33"/>
        <v>Sun. December , 2014</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December</v>
      </c>
      <c r="V137" s="184"/>
      <c r="W137" s="179"/>
      <c r="X137" s="430">
        <f t="shared" ca="1" si="36"/>
        <v>41973</v>
      </c>
      <c r="Y137" s="568" t="str">
        <f t="shared" ca="1" si="33"/>
        <v>Sun. December , 2014</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December</v>
      </c>
      <c r="V138" s="184"/>
      <c r="W138" s="179"/>
      <c r="X138" s="430">
        <f t="shared" ca="1" si="36"/>
        <v>41973</v>
      </c>
      <c r="Y138" s="568" t="str">
        <f t="shared" ca="1" si="33"/>
        <v>Sun. December , 2014</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December</v>
      </c>
      <c r="V139" s="184"/>
      <c r="W139" s="179"/>
      <c r="X139" s="430">
        <f t="shared" ca="1" si="36"/>
        <v>41973</v>
      </c>
      <c r="Y139" s="568" t="str">
        <f t="shared" ca="1" si="33"/>
        <v>Sun. December , 2014</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December</v>
      </c>
      <c r="V140" s="184"/>
      <c r="W140" s="179"/>
      <c r="X140" s="430">
        <f t="shared" ca="1" si="36"/>
        <v>41973</v>
      </c>
      <c r="Y140" s="568" t="str">
        <f t="shared" ca="1" si="33"/>
        <v>Sun. December , 2014</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December</v>
      </c>
      <c r="V141" s="184"/>
      <c r="W141" s="179"/>
      <c r="X141" s="430">
        <f t="shared" ca="1" si="36"/>
        <v>41973</v>
      </c>
      <c r="Y141" s="568" t="str">
        <f t="shared" ca="1" si="33"/>
        <v>Sun. December , 2014</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December</v>
      </c>
      <c r="V142" s="184"/>
      <c r="W142" s="179"/>
      <c r="X142" s="430">
        <f t="shared" ca="1" si="36"/>
        <v>41973</v>
      </c>
      <c r="Y142" s="568" t="str">
        <f t="shared" ca="1" si="33"/>
        <v>Sun. December , 2014</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December</v>
      </c>
      <c r="V143" s="184"/>
      <c r="W143" s="179"/>
      <c r="X143" s="430">
        <f t="shared" ca="1" si="36"/>
        <v>41973</v>
      </c>
      <c r="Y143" s="568" t="str">
        <f t="shared" ca="1" si="33"/>
        <v>Sun. December , 2014</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December</v>
      </c>
      <c r="V144" s="184"/>
      <c r="W144" s="179"/>
      <c r="X144" s="430">
        <f t="shared" ca="1" si="36"/>
        <v>41973</v>
      </c>
      <c r="Y144" s="568" t="str">
        <f t="shared" ca="1" si="33"/>
        <v>Sun. December , 2014</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December</v>
      </c>
      <c r="V145" s="184"/>
      <c r="W145" s="179"/>
      <c r="X145" s="430">
        <f t="shared" ca="1" si="36"/>
        <v>41973</v>
      </c>
      <c r="Y145" s="568" t="str">
        <f t="shared" ca="1" si="33"/>
        <v>Sun. December , 2014</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December</v>
      </c>
      <c r="V146" s="184"/>
      <c r="W146" s="179"/>
      <c r="X146" s="430">
        <f t="shared" ca="1" si="36"/>
        <v>41973</v>
      </c>
      <c r="Y146" s="568" t="str">
        <f t="shared" ca="1" si="33"/>
        <v>Sun. December , 2014</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December</v>
      </c>
      <c r="V147" s="184"/>
      <c r="W147" s="179"/>
      <c r="X147" s="430">
        <f t="shared" ca="1" si="36"/>
        <v>41973</v>
      </c>
      <c r="Y147" s="568" t="str">
        <f t="shared" ca="1" si="33"/>
        <v>Sun. December , 2014</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December</v>
      </c>
      <c r="V148" s="184"/>
      <c r="W148" s="179"/>
      <c r="X148" s="430">
        <f t="shared" ca="1" si="36"/>
        <v>41973</v>
      </c>
      <c r="Y148" s="568" t="str">
        <f t="shared" ca="1" si="33"/>
        <v>Sun. December , 2014</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December</v>
      </c>
      <c r="V149" s="184"/>
      <c r="W149" s="179"/>
      <c r="X149" s="430">
        <f t="shared" ca="1" si="36"/>
        <v>41973</v>
      </c>
      <c r="Y149" s="568" t="str">
        <f t="shared" ref="Y149:Y194" ca="1" si="52">IF(Y143="f",T149&amp;". "&amp;" "&amp;R149&amp;" "&amp;U149&amp;" "&amp;$AE$7,T149&amp;". "&amp;U149&amp;" "&amp;R149&amp;", "&amp;$AE$7)</f>
        <v>Sun. December , 2014</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December</v>
      </c>
      <c r="V150" s="184"/>
      <c r="W150" s="179"/>
      <c r="X150" s="430">
        <f t="shared" ref="X150:X194" ca="1" si="55">$AE$8+D150</f>
        <v>41973</v>
      </c>
      <c r="Y150" s="568" t="str">
        <f t="shared" ca="1" si="52"/>
        <v>Sun. December , 2014</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December</v>
      </c>
      <c r="V151" s="184"/>
      <c r="W151" s="179"/>
      <c r="X151" s="430">
        <f t="shared" ca="1" si="55"/>
        <v>41973</v>
      </c>
      <c r="Y151" s="568" t="str">
        <f t="shared" ca="1" si="52"/>
        <v>Sun. December , 2014</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December</v>
      </c>
      <c r="V152" s="184"/>
      <c r="W152" s="179"/>
      <c r="X152" s="430">
        <f t="shared" ca="1" si="55"/>
        <v>41973</v>
      </c>
      <c r="Y152" s="568" t="str">
        <f t="shared" ca="1" si="52"/>
        <v>Sun. December , 2014</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December</v>
      </c>
      <c r="V153" s="184"/>
      <c r="W153" s="179"/>
      <c r="X153" s="430">
        <f t="shared" ca="1" si="55"/>
        <v>41973</v>
      </c>
      <c r="Y153" s="568" t="str">
        <f t="shared" ca="1" si="52"/>
        <v>Sun. December , 2014</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December</v>
      </c>
      <c r="V154" s="184"/>
      <c r="W154" s="179"/>
      <c r="X154" s="430">
        <f t="shared" ca="1" si="55"/>
        <v>41973</v>
      </c>
      <c r="Y154" s="568" t="str">
        <f t="shared" ca="1" si="52"/>
        <v>Sun. December , 2014</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December</v>
      </c>
      <c r="V155" s="184"/>
      <c r="W155" s="179"/>
      <c r="X155" s="430">
        <f t="shared" ca="1" si="55"/>
        <v>41973</v>
      </c>
      <c r="Y155" s="568" t="str">
        <f t="shared" ca="1" si="52"/>
        <v>Sun. December , 2014</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December</v>
      </c>
      <c r="V156" s="184"/>
      <c r="W156" s="179"/>
      <c r="X156" s="430">
        <f t="shared" ca="1" si="55"/>
        <v>41973</v>
      </c>
      <c r="Y156" s="568" t="str">
        <f t="shared" ca="1" si="52"/>
        <v>Sun. December , 2014</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December</v>
      </c>
      <c r="V157" s="184"/>
      <c r="W157" s="179"/>
      <c r="X157" s="430">
        <f t="shared" ca="1" si="55"/>
        <v>41973</v>
      </c>
      <c r="Y157" s="568" t="str">
        <f t="shared" ca="1" si="52"/>
        <v>Sun. December , 2014</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December</v>
      </c>
      <c r="V158" s="184"/>
      <c r="W158" s="179"/>
      <c r="X158" s="430">
        <f t="shared" ca="1" si="55"/>
        <v>41973</v>
      </c>
      <c r="Y158" s="568" t="str">
        <f t="shared" ca="1" si="52"/>
        <v>Sun. December , 2014</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December</v>
      </c>
      <c r="V159" s="184"/>
      <c r="W159" s="179"/>
      <c r="X159" s="430">
        <f t="shared" ca="1" si="55"/>
        <v>41973</v>
      </c>
      <c r="Y159" s="568" t="str">
        <f t="shared" ca="1" si="52"/>
        <v>Sun. December , 2014</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December</v>
      </c>
      <c r="V160" s="184"/>
      <c r="W160" s="179"/>
      <c r="X160" s="430">
        <f t="shared" ca="1" si="55"/>
        <v>41973</v>
      </c>
      <c r="Y160" s="568" t="str">
        <f t="shared" ca="1" si="52"/>
        <v>Sun. December , 2014</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December</v>
      </c>
      <c r="V161" s="184"/>
      <c r="W161" s="179"/>
      <c r="X161" s="430">
        <f t="shared" ca="1" si="55"/>
        <v>41973</v>
      </c>
      <c r="Y161" s="568" t="str">
        <f t="shared" ca="1" si="52"/>
        <v>Sun. December , 2014</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December</v>
      </c>
      <c r="V162" s="184"/>
      <c r="W162" s="179"/>
      <c r="X162" s="430">
        <f t="shared" ca="1" si="55"/>
        <v>41973</v>
      </c>
      <c r="Y162" s="568" t="str">
        <f t="shared" ca="1" si="52"/>
        <v>Sun. December , 2014</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December</v>
      </c>
      <c r="V163" s="184"/>
      <c r="W163" s="179"/>
      <c r="X163" s="430">
        <f t="shared" ca="1" si="55"/>
        <v>41973</v>
      </c>
      <c r="Y163" s="568" t="str">
        <f t="shared" ca="1" si="52"/>
        <v>Sun. December , 2014</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December</v>
      </c>
      <c r="V164" s="184"/>
      <c r="W164" s="179"/>
      <c r="X164" s="430">
        <f t="shared" ca="1" si="55"/>
        <v>41973</v>
      </c>
      <c r="Y164" s="568" t="str">
        <f t="shared" ca="1" si="52"/>
        <v>Sun. December , 2014</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December</v>
      </c>
      <c r="V165" s="184"/>
      <c r="W165" s="179"/>
      <c r="X165" s="430">
        <f t="shared" ca="1" si="55"/>
        <v>41973</v>
      </c>
      <c r="Y165" s="568" t="str">
        <f t="shared" ca="1" si="52"/>
        <v>Sun. December , 2014</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December</v>
      </c>
      <c r="V166" s="184"/>
      <c r="W166" s="179"/>
      <c r="X166" s="430">
        <f t="shared" ca="1" si="55"/>
        <v>41973</v>
      </c>
      <c r="Y166" s="568" t="str">
        <f t="shared" ca="1" si="52"/>
        <v>Sun. December , 2014</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December</v>
      </c>
      <c r="V167" s="184"/>
      <c r="W167" s="179"/>
      <c r="X167" s="430">
        <f t="shared" ca="1" si="55"/>
        <v>41973</v>
      </c>
      <c r="Y167" s="568" t="str">
        <f t="shared" ca="1" si="52"/>
        <v>Sun. December , 2014</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December</v>
      </c>
      <c r="V168" s="184"/>
      <c r="W168" s="179"/>
      <c r="X168" s="430">
        <f t="shared" ca="1" si="55"/>
        <v>41973</v>
      </c>
      <c r="Y168" s="568" t="str">
        <f t="shared" ca="1" si="52"/>
        <v>Sun. December , 2014</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December</v>
      </c>
      <c r="V169" s="184"/>
      <c r="W169" s="179"/>
      <c r="X169" s="430">
        <f t="shared" ca="1" si="55"/>
        <v>41973</v>
      </c>
      <c r="Y169" s="568" t="str">
        <f t="shared" ca="1" si="52"/>
        <v>Sun. December , 2014</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December</v>
      </c>
      <c r="V170" s="184"/>
      <c r="W170" s="179"/>
      <c r="X170" s="430">
        <f t="shared" ca="1" si="55"/>
        <v>41973</v>
      </c>
      <c r="Y170" s="568" t="str">
        <f t="shared" ca="1" si="52"/>
        <v>Sun. December , 2014</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December</v>
      </c>
      <c r="V171" s="184"/>
      <c r="W171" s="179"/>
      <c r="X171" s="430">
        <f t="shared" ca="1" si="55"/>
        <v>41973</v>
      </c>
      <c r="Y171" s="568" t="str">
        <f t="shared" ca="1" si="52"/>
        <v>Sun. December , 2014</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December</v>
      </c>
      <c r="V172" s="184"/>
      <c r="W172" s="179"/>
      <c r="X172" s="430">
        <f t="shared" ca="1" si="55"/>
        <v>41973</v>
      </c>
      <c r="Y172" s="568" t="str">
        <f t="shared" ca="1" si="52"/>
        <v>Sun. December , 2014</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December</v>
      </c>
      <c r="V173" s="184"/>
      <c r="W173" s="179"/>
      <c r="X173" s="430">
        <f t="shared" ca="1" si="55"/>
        <v>41973</v>
      </c>
      <c r="Y173" s="568" t="str">
        <f t="shared" ca="1" si="52"/>
        <v>Sun. December , 2014</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December</v>
      </c>
      <c r="V174" s="184"/>
      <c r="W174" s="179"/>
      <c r="X174" s="430">
        <f t="shared" ca="1" si="55"/>
        <v>41973</v>
      </c>
      <c r="Y174" s="568" t="str">
        <f t="shared" ca="1" si="52"/>
        <v>Sun. December , 2014</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December</v>
      </c>
      <c r="V175" s="184"/>
      <c r="W175" s="179"/>
      <c r="X175" s="430">
        <f t="shared" ca="1" si="55"/>
        <v>41973</v>
      </c>
      <c r="Y175" s="568" t="str">
        <f t="shared" ca="1" si="52"/>
        <v>Sun. December , 2014</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December</v>
      </c>
      <c r="V176" s="184"/>
      <c r="W176" s="179"/>
      <c r="X176" s="430">
        <f t="shared" ca="1" si="55"/>
        <v>41973</v>
      </c>
      <c r="Y176" s="568" t="str">
        <f t="shared" ca="1" si="52"/>
        <v>Sun. December , 2014</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December</v>
      </c>
      <c r="V177" s="184"/>
      <c r="W177" s="179"/>
      <c r="X177" s="430">
        <f t="shared" ca="1" si="55"/>
        <v>41973</v>
      </c>
      <c r="Y177" s="568" t="str">
        <f t="shared" ca="1" si="52"/>
        <v>Sun. December , 2014</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December</v>
      </c>
      <c r="V178" s="184"/>
      <c r="W178" s="179"/>
      <c r="X178" s="430">
        <f t="shared" ca="1" si="55"/>
        <v>41973</v>
      </c>
      <c r="Y178" s="568" t="str">
        <f t="shared" ca="1" si="52"/>
        <v>Sun. December , 2014</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December</v>
      </c>
      <c r="V179" s="184"/>
      <c r="W179" s="179"/>
      <c r="X179" s="430">
        <f t="shared" ca="1" si="55"/>
        <v>41973</v>
      </c>
      <c r="Y179" s="568" t="str">
        <f t="shared" ca="1" si="52"/>
        <v>Sun. December , 2014</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December</v>
      </c>
      <c r="V180" s="184"/>
      <c r="W180" s="179"/>
      <c r="X180" s="430">
        <f t="shared" ca="1" si="55"/>
        <v>41973</v>
      </c>
      <c r="Y180" s="568" t="str">
        <f t="shared" ca="1" si="52"/>
        <v>Sun. December , 2014</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December</v>
      </c>
      <c r="V181" s="184"/>
      <c r="W181" s="179"/>
      <c r="X181" s="430">
        <f t="shared" ca="1" si="55"/>
        <v>41973</v>
      </c>
      <c r="Y181" s="568" t="str">
        <f t="shared" ca="1" si="52"/>
        <v>Sun. December , 2014</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December</v>
      </c>
      <c r="V182" s="184"/>
      <c r="W182" s="179"/>
      <c r="X182" s="430">
        <f t="shared" ca="1" si="55"/>
        <v>41973</v>
      </c>
      <c r="Y182" s="568" t="str">
        <f t="shared" ca="1" si="52"/>
        <v>Sun. December , 2014</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December</v>
      </c>
      <c r="V183" s="184"/>
      <c r="W183" s="179"/>
      <c r="X183" s="430">
        <f t="shared" ca="1" si="55"/>
        <v>41973</v>
      </c>
      <c r="Y183" s="568" t="str">
        <f t="shared" ca="1" si="52"/>
        <v>Sun. December , 2014</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December</v>
      </c>
      <c r="V184" s="184"/>
      <c r="W184" s="179"/>
      <c r="X184" s="430">
        <f t="shared" ca="1" si="55"/>
        <v>41973</v>
      </c>
      <c r="Y184" s="568" t="str">
        <f t="shared" ca="1" si="52"/>
        <v>Sun. December , 2014</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December</v>
      </c>
      <c r="V185" s="184"/>
      <c r="W185" s="179"/>
      <c r="X185" s="430">
        <f t="shared" ca="1" si="55"/>
        <v>41973</v>
      </c>
      <c r="Y185" s="568" t="str">
        <f t="shared" ca="1" si="52"/>
        <v>Sun. December , 2014</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December</v>
      </c>
      <c r="V186" s="184"/>
      <c r="W186" s="179"/>
      <c r="X186" s="430">
        <f t="shared" ca="1" si="55"/>
        <v>41973</v>
      </c>
      <c r="Y186" s="568" t="str">
        <f t="shared" ca="1" si="52"/>
        <v>Sun. December , 2014</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December</v>
      </c>
      <c r="V187" s="184"/>
      <c r="W187" s="179"/>
      <c r="X187" s="430">
        <f t="shared" ca="1" si="55"/>
        <v>41973</v>
      </c>
      <c r="Y187" s="568" t="str">
        <f t="shared" ca="1" si="52"/>
        <v>Sun. December , 2014</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December</v>
      </c>
      <c r="V188" s="184"/>
      <c r="W188" s="179"/>
      <c r="X188" s="430">
        <f t="shared" ca="1" si="55"/>
        <v>41973</v>
      </c>
      <c r="Y188" s="568" t="str">
        <f t="shared" ca="1" si="52"/>
        <v>Sun. December , 2014</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December</v>
      </c>
      <c r="V189" s="184"/>
      <c r="W189" s="179"/>
      <c r="X189" s="430">
        <f t="shared" ca="1" si="55"/>
        <v>41973</v>
      </c>
      <c r="Y189" s="568" t="str">
        <f t="shared" ca="1" si="52"/>
        <v>Sun. December , 2014</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December</v>
      </c>
      <c r="V190" s="184"/>
      <c r="W190" s="179"/>
      <c r="X190" s="430">
        <f t="shared" ca="1" si="55"/>
        <v>41973</v>
      </c>
      <c r="Y190" s="568" t="str">
        <f t="shared" ca="1" si="52"/>
        <v>Sun. December , 2014</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December</v>
      </c>
      <c r="V191" s="184"/>
      <c r="W191" s="179"/>
      <c r="X191" s="430">
        <f t="shared" ca="1" si="55"/>
        <v>41973</v>
      </c>
      <c r="Y191" s="568" t="str">
        <f t="shared" ca="1" si="52"/>
        <v>Sun. December , 2014</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December</v>
      </c>
      <c r="V192" s="184"/>
      <c r="W192" s="179"/>
      <c r="X192" s="430">
        <f t="shared" ca="1" si="55"/>
        <v>41973</v>
      </c>
      <c r="Y192" s="568" t="str">
        <f t="shared" ca="1" si="52"/>
        <v>Sun. December , 2014</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December</v>
      </c>
      <c r="V193" s="184"/>
      <c r="W193" s="179"/>
      <c r="X193" s="430">
        <f t="shared" ca="1" si="55"/>
        <v>41973</v>
      </c>
      <c r="Y193" s="568" t="str">
        <f t="shared" ca="1" si="52"/>
        <v>Sun. December , 2014</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December</v>
      </c>
      <c r="V194" s="184"/>
      <c r="W194" s="179"/>
      <c r="X194" s="430">
        <f t="shared" ca="1" si="55"/>
        <v>41973</v>
      </c>
      <c r="Y194" s="568" t="str">
        <f t="shared" ca="1" si="52"/>
        <v>Sun. December , 2014</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31</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2.75" zeroHeight="1" x14ac:dyDescent="0.2"/>
  <cols>
    <col min="1" max="1" width="4.7109375" bestFit="1" customWidth="1"/>
    <col min="2" max="2" width="7.85546875" customWidth="1"/>
    <col min="3" max="4" width="8" customWidth="1"/>
    <col min="5" max="5" width="19.5703125" customWidth="1"/>
    <col min="6" max="6" width="15.28515625" customWidth="1"/>
    <col min="7" max="7" width="58" customWidth="1"/>
    <col min="8" max="8" width="5.140625" customWidth="1"/>
    <col min="9" max="9" width="18.28515625" hidden="1" customWidth="1"/>
    <col min="10" max="10" width="18.5703125" hidden="1" customWidth="1"/>
    <col min="11" max="11" width="8.140625" hidden="1" customWidth="1"/>
    <col min="12" max="12" width="5" hidden="1" customWidth="1"/>
    <col min="13" max="13" width="13.85546875" hidden="1" customWidth="1"/>
    <col min="14" max="14" width="4.5703125" hidden="1" customWidth="1"/>
    <col min="15" max="15" width="9.28515625" hidden="1" customWidth="1"/>
    <col min="16" max="16" width="7.5703125" hidden="1" customWidth="1"/>
    <col min="17" max="17" width="8" hidden="1" customWidth="1"/>
    <col min="18" max="20" width="0" hidden="1" customWidth="1"/>
    <col min="21" max="22" width="17.28515625" hidden="1" customWidth="1"/>
  </cols>
  <sheetData>
    <row r="1" spans="1:256" hidden="1" x14ac:dyDescent="0.2"/>
    <row r="2" spans="1:256" hidden="1" x14ac:dyDescent="0.2"/>
    <row r="3" spans="1:256" s="4" customFormat="1" ht="36.75" customHeight="1" x14ac:dyDescent="0.2">
      <c r="B3" s="495" t="str">
        <f>'NTS ONLY_set_year'!E108</f>
        <v>Payments to Employer</v>
      </c>
      <c r="C3" s="496"/>
      <c r="D3" s="496"/>
      <c r="E3" s="496"/>
      <c r="F3" s="645"/>
      <c r="G3" s="647" t="str">
        <f>Instructions!$B$5</f>
        <v>For more information, see:</v>
      </c>
      <c r="U3" s="571">
        <f>I7</f>
        <v>42049</v>
      </c>
      <c r="V3" s="572">
        <f>U3-44</f>
        <v>42005</v>
      </c>
    </row>
    <row r="4" spans="1:256" x14ac:dyDescent="0.2">
      <c r="F4" s="646"/>
      <c r="G4" s="648" t="str">
        <f>Instructions!$B$6</f>
        <v>Car expenses and benefits  – A tax guide</v>
      </c>
      <c r="I4" s="453">
        <f>DATE(Year_four_digits+1,1,1)</f>
        <v>42005</v>
      </c>
      <c r="U4" s="573" t="str">
        <f>TEXT(U$3,"Mmmm")</f>
        <v>February</v>
      </c>
      <c r="V4" s="573" t="str">
        <f>TEXT(V$3,"Mmmm")</f>
        <v>January</v>
      </c>
      <c r="Z4" s="919" t="s">
        <v>364</v>
      </c>
      <c r="AA4" s="920"/>
      <c r="AB4" s="920"/>
      <c r="AC4" s="920"/>
      <c r="AD4" s="920"/>
      <c r="AE4" s="920"/>
      <c r="AF4" s="715"/>
      <c r="AG4" s="715"/>
      <c r="AH4" s="715"/>
      <c r="AI4" s="715"/>
      <c r="AJ4" s="715"/>
      <c r="AK4" s="715"/>
      <c r="AL4" s="715"/>
      <c r="AM4" s="715"/>
    </row>
    <row r="5" spans="1:256" ht="4.5" customHeight="1" x14ac:dyDescent="0.2">
      <c r="U5" s="573"/>
      <c r="V5" s="573"/>
    </row>
    <row r="6" spans="1:256" s="159" customFormat="1" ht="23.25" customHeight="1" thickBot="1" x14ac:dyDescent="0.25">
      <c r="B6" s="915" t="str">
        <f>'NTS ONLY_set_year'!E109</f>
        <v>Payments you made to your employer in the year or within 45 days after year end should be recorded here.</v>
      </c>
      <c r="C6" s="915"/>
      <c r="D6" s="915"/>
      <c r="E6" s="915"/>
      <c r="F6" s="915"/>
      <c r="G6" s="915"/>
      <c r="I6" s="453">
        <f>DATE(Year_four_digits,1,1)</f>
        <v>41640</v>
      </c>
      <c r="J6" s="159" t="str">
        <f>I7&amp;J7&amp;K7&amp;L7</f>
        <v>42049Sat. February 14, 2015</v>
      </c>
      <c r="N6" s="455" t="str">
        <f>TEXT($I$6,"Ddd, ")&amp;TEXT($I$6,"Mmmm ")&amp;TEXT($I$6,"Dd, ")&amp;TEXT($I$6,"Yyyy")</f>
        <v>Wed, January 01, 2014</v>
      </c>
      <c r="U6" s="573" t="str">
        <f>TEXT(U$3," Yyyy")</f>
        <v xml:space="preserve"> 2015</v>
      </c>
      <c r="V6" s="573" t="str">
        <f>TEXT(V$3," Yyyy")</f>
        <v xml:space="preserve"> 2015</v>
      </c>
    </row>
    <row r="7" spans="1:256" s="159" customFormat="1" ht="18" customHeight="1" thickBot="1" x14ac:dyDescent="0.25">
      <c r="B7" s="916" t="str">
        <f>'NTS ONLY_set_year'!E107&amp;X13&amp;'NTS ONLY_set_year'!E25&amp;TEXT(I7-99,"Yyyy")&amp;" or "&amp;TEXT(I7,"Yyyy")&amp;".)"</f>
        <v>(Payments made from January 1, 2015, to February 14, 2015, can reduce your automobile benefit for EITHER 2014 or 2015.)</v>
      </c>
      <c r="C7" s="916"/>
      <c r="D7" s="916"/>
      <c r="E7" s="916"/>
      <c r="F7" s="916"/>
      <c r="G7" s="916"/>
      <c r="I7" s="453">
        <f>DATE(Year_four_digits+1,1,45)</f>
        <v>42049</v>
      </c>
      <c r="J7" s="484" t="str">
        <f>$I$9&amp;$J$9&amp;$K$9&amp;$L$9</f>
        <v>Sat. February 14, 2015</v>
      </c>
      <c r="U7" s="574" t="str">
        <f>TEXT(U$3,"d")</f>
        <v>14</v>
      </c>
      <c r="V7" s="574" t="str">
        <f>TEXT(V$3,"d")</f>
        <v>1</v>
      </c>
      <c r="Y7" s="640" t="s">
        <v>362</v>
      </c>
      <c r="Z7" s="640" t="str">
        <f>'NTS ONLY_set_year'!E107&amp;TEXT(I7-44,"Mmmm d, Yyyy")&amp;" to "&amp;TEXT(I7,"Mmmm d, Yyyy")&amp;'NTS ONLY_set_year'!E25&amp;TEXT(I7,"Yyyy")&amp;" or "&amp;TEXT(I7-99,"Yyyy")&amp;".)"</f>
        <v>(Payments made from January 1, 2015 to February 14, 2015 can reduce your automobile benefit for EITHER 2015 or 2014.)</v>
      </c>
      <c r="AA7" s="640"/>
      <c r="AB7" s="640"/>
      <c r="AC7" s="640"/>
      <c r="AD7" s="640"/>
      <c r="AE7" s="640"/>
      <c r="AF7" s="640"/>
      <c r="AG7" s="640"/>
      <c r="AH7" s="640"/>
      <c r="AI7" s="640"/>
      <c r="AJ7" s="640"/>
      <c r="AK7" s="640"/>
    </row>
    <row r="8" spans="1:256" s="460" customFormat="1" ht="18" customHeight="1" thickBot="1" x14ac:dyDescent="0.25">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x14ac:dyDescent="0.25">
      <c r="A9" s="487"/>
      <c r="B9" s="917"/>
      <c r="C9" s="918"/>
      <c r="D9" s="918"/>
      <c r="E9" s="498"/>
      <c r="F9" s="556">
        <f>SUMIF(M$14:M$58,"Current",F$14:$F58)</f>
        <v>0</v>
      </c>
      <c r="G9" s="559" t="str">
        <f>'NTS ONLY_set_year'!E76&amp;Year_four_digits</f>
        <v>In 2014</v>
      </c>
      <c r="I9" s="454" t="str">
        <f>TEXT(DATE(Year_four_digits+1,1,45),"Ddd. ")</f>
        <v xml:space="preserve">Sat. </v>
      </c>
      <c r="J9" s="454" t="str">
        <f>TEXT(DATE(Year_four_digits+1,1,45),"Mmmm ")</f>
        <v xml:space="preserve">February </v>
      </c>
      <c r="K9" s="454" t="str">
        <f>TEXT(DATE(Year_four_digits+1,1,45),"Dd, ")</f>
        <v xml:space="preserve">14, </v>
      </c>
      <c r="L9" s="454" t="str">
        <f>TEXT(DATE(Year_four_digits+1,1,45),"Yyyy")</f>
        <v>2015</v>
      </c>
      <c r="U9" s="575" t="str">
        <f>TEXT(U3,"Mmmm d, Yyyy")&amp;","</f>
        <v>February 14, 2015,</v>
      </c>
      <c r="V9" s="575" t="str">
        <f>TEXT(V3,"Mmmm d, Yyyy")&amp;","</f>
        <v>January 1, 2015,</v>
      </c>
      <c r="Y9" s="640" t="s">
        <v>363</v>
      </c>
      <c r="Z9" s="640" t="str">
        <f>'NTS ONLY_set_year'!E107&amp;TEXT(I7-44,"Mmmm d, Yyyy")&amp;" to "&amp;TEXT(I7,"Mmmm d, Yyyy")&amp;'NTS ONLY_set_year'!E25&amp;TEXT(I7,"Yyyy")&amp;" or "&amp;TEXT(I7-99,"Yyyy")&amp;".)"</f>
        <v>(Payments made from January 1, 2015 to February 14, 2015 can reduce your automobile benefit for EITHER 2015 or 2014.)</v>
      </c>
      <c r="AA9" s="640"/>
      <c r="AB9" s="640"/>
      <c r="AC9" s="640"/>
      <c r="AD9" s="640"/>
      <c r="AE9" s="640"/>
      <c r="AF9" s="640"/>
      <c r="AG9" s="640"/>
      <c r="AH9" s="640"/>
      <c r="AI9" s="640"/>
      <c r="AJ9" s="640"/>
      <c r="AK9" s="640"/>
      <c r="IV9" s="159" t="s">
        <v>391</v>
      </c>
    </row>
    <row r="10" spans="1:256" s="159" customFormat="1" ht="17.100000000000001" customHeight="1" x14ac:dyDescent="0.2">
      <c r="A10" s="487"/>
      <c r="B10" s="917"/>
      <c r="C10" s="918"/>
      <c r="D10" s="918"/>
      <c r="E10" s="498"/>
      <c r="F10" s="557">
        <f>SUMIF(M$14:M$58,"Next 45 days",F$14:$F59)</f>
        <v>0</v>
      </c>
      <c r="G10" s="560" t="str">
        <f>'NTS ONLY_set_year'!E77&amp;Year_four_digits+1</f>
        <v>In first 45 days of 2015</v>
      </c>
      <c r="J10" s="485"/>
      <c r="U10" s="159" t="str">
        <f>U7&amp;U8&amp;U6&amp;","</f>
        <v>14 février 2015,</v>
      </c>
      <c r="V10" s="159" t="str">
        <f>V7&amp;V8&amp;V6&amp;","</f>
        <v>1 janvier 2015,</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x14ac:dyDescent="0.25">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x14ac:dyDescent="0.2">
      <c r="A12" s="487"/>
      <c r="B12" s="490"/>
      <c r="C12" s="490"/>
      <c r="D12" s="490"/>
      <c r="E12" s="491"/>
      <c r="F12" s="497"/>
      <c r="G12" s="468"/>
      <c r="J12" s="486"/>
      <c r="W12"/>
      <c r="X12"/>
      <c r="Y12"/>
      <c r="Z12"/>
      <c r="AA12"/>
      <c r="AB12"/>
      <c r="AC12"/>
      <c r="AD12"/>
      <c r="AE12"/>
      <c r="AF12"/>
      <c r="AG12"/>
      <c r="AH12"/>
    </row>
    <row r="13" spans="1:256" s="463" customFormat="1" ht="27" customHeight="1" x14ac:dyDescent="0.2">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2015,</v>
      </c>
      <c r="V13" s="576" t="str">
        <f>IF('NTS ONLY_set_year'!$B$3="f",V10,V9)</f>
        <v>January 1, 2015,</v>
      </c>
      <c r="W13" s="463" t="str">
        <f>IF('NTS ONLY_set_year'!$B$3="f"," au "," to ")</f>
        <v xml:space="preserve"> to </v>
      </c>
      <c r="X13" s="577" t="str">
        <f>V13&amp;W13&amp;U13</f>
        <v>January 1, 2015, to February 14, 2015,</v>
      </c>
      <c r="Y13" s="577"/>
      <c r="Z13" s="577"/>
      <c r="AA13" s="577"/>
      <c r="AB13" s="2"/>
    </row>
    <row r="14" spans="1:256" x14ac:dyDescent="0.2">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x14ac:dyDescent="0.2">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x14ac:dyDescent="0.2">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x14ac:dyDescent="0.2">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x14ac:dyDescent="0.2">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x14ac:dyDescent="0.2">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x14ac:dyDescent="0.2">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x14ac:dyDescent="0.2">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x14ac:dyDescent="0.2">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x14ac:dyDescent="0.2">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x14ac:dyDescent="0.2">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x14ac:dyDescent="0.2">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x14ac:dyDescent="0.2">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x14ac:dyDescent="0.2">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x14ac:dyDescent="0.2">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x14ac:dyDescent="0.2">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x14ac:dyDescent="0.2">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x14ac:dyDescent="0.2">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x14ac:dyDescent="0.2">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x14ac:dyDescent="0.2">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x14ac:dyDescent="0.2">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x14ac:dyDescent="0.2">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x14ac:dyDescent="0.2">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x14ac:dyDescent="0.2">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x14ac:dyDescent="0.2">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x14ac:dyDescent="0.2">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x14ac:dyDescent="0.2">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x14ac:dyDescent="0.2">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x14ac:dyDescent="0.2">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x14ac:dyDescent="0.2">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x14ac:dyDescent="0.2">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x14ac:dyDescent="0.2">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x14ac:dyDescent="0.2">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x14ac:dyDescent="0.2">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x14ac:dyDescent="0.2">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x14ac:dyDescent="0.2">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x14ac:dyDescent="0.2">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x14ac:dyDescent="0.2">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x14ac:dyDescent="0.2">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x14ac:dyDescent="0.2">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x14ac:dyDescent="0.2">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x14ac:dyDescent="0.2">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x14ac:dyDescent="0.2">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x14ac:dyDescent="0.2">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x14ac:dyDescent="0.2">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x14ac:dyDescent="0.2"/>
    <row r="60" spans="1:17" x14ac:dyDescent="0.2"/>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sheetPr>
  <dimension ref="A1:IV50"/>
  <sheetViews>
    <sheetView showGridLines="0" showRowColHeaders="0" tabSelected="1" zoomScale="148" zoomScaleNormal="148" workbookViewId="0">
      <selection activeCell="B40" sqref="B40"/>
    </sheetView>
  </sheetViews>
  <sheetFormatPr defaultColWidth="0" defaultRowHeight="12.75" x14ac:dyDescent="0.2"/>
  <cols>
    <col min="1" max="1" width="4.85546875" style="614" customWidth="1"/>
    <col min="2" max="2" width="98.140625" style="599" customWidth="1"/>
    <col min="3" max="3" width="3.42578125" style="614" customWidth="1"/>
    <col min="4" max="4" width="3.42578125" style="614" hidden="1" customWidth="1"/>
    <col min="5" max="5" width="86.42578125" style="599" hidden="1" customWidth="1"/>
    <col min="6" max="6" width="122.7109375" style="599" hidden="1" customWidth="1"/>
    <col min="7" max="7" width="0" style="614" hidden="1" customWidth="1"/>
    <col min="8" max="8" width="51.140625" style="614" hidden="1" customWidth="1"/>
    <col min="9" max="255" width="0" style="614" hidden="1" customWidth="1"/>
    <col min="256" max="16384" width="2.5703125" style="614" hidden="1"/>
  </cols>
  <sheetData>
    <row r="1" spans="1:256" ht="3" customHeight="1" x14ac:dyDescent="0.2">
      <c r="F1" s="615"/>
    </row>
    <row r="2" spans="1:256" ht="3" customHeight="1" x14ac:dyDescent="0.2">
      <c r="F2" s="615"/>
    </row>
    <row r="3" spans="1:256" ht="46.5" x14ac:dyDescent="0.2">
      <c r="A3" s="616"/>
      <c r="B3" s="676" t="str">
        <f t="shared" ref="B3:B41" si="0">IF(ISBLANK(E3),"",IF(Language="f",F3,E3))</f>
        <v>Car expenses and benefits log – Instructions</v>
      </c>
      <c r="C3" s="617"/>
      <c r="D3" s="617"/>
      <c r="E3" s="612" t="s">
        <v>447</v>
      </c>
      <c r="F3" s="613" t="s">
        <v>392</v>
      </c>
      <c r="G3" s="598"/>
      <c r="I3" s="598"/>
      <c r="J3" s="598"/>
      <c r="K3" s="598"/>
      <c r="L3" s="598"/>
      <c r="M3" s="598"/>
      <c r="N3" s="598"/>
      <c r="O3" s="598"/>
      <c r="P3" s="598"/>
    </row>
    <row r="4" spans="1:256" ht="6" customHeight="1" x14ac:dyDescent="0.25">
      <c r="B4" s="677" t="str">
        <f t="shared" si="0"/>
        <v/>
      </c>
      <c r="E4" s="611"/>
      <c r="F4" s="562"/>
      <c r="IV4" s="614" t="s">
        <v>391</v>
      </c>
    </row>
    <row r="5" spans="1:256" ht="15.95" customHeight="1" x14ac:dyDescent="0.2">
      <c r="B5" s="678" t="str">
        <f t="shared" si="0"/>
        <v>For more information, see:</v>
      </c>
      <c r="E5" s="618" t="s">
        <v>413</v>
      </c>
      <c r="F5" s="619" t="s">
        <v>418</v>
      </c>
    </row>
    <row r="6" spans="1:256" ht="15.75" customHeight="1" x14ac:dyDescent="0.2">
      <c r="B6" s="679" t="str">
        <f t="shared" si="0"/>
        <v>Car expenses and benefits  – A tax guide</v>
      </c>
      <c r="E6" s="620" t="s">
        <v>446</v>
      </c>
      <c r="F6" s="623" t="s">
        <v>414</v>
      </c>
    </row>
    <row r="7" spans="1:256" ht="7.5" customHeight="1" x14ac:dyDescent="0.25">
      <c r="B7" s="677" t="str">
        <f t="shared" si="0"/>
        <v/>
      </c>
      <c r="E7" s="611"/>
      <c r="F7" s="562"/>
    </row>
    <row r="8" spans="1:256" s="624" customFormat="1" ht="15" x14ac:dyDescent="0.2">
      <c r="B8" s="680" t="str">
        <f t="shared" si="0"/>
        <v>Colours In Spreadsheet</v>
      </c>
      <c r="E8" s="626" t="s">
        <v>327</v>
      </c>
      <c r="F8" s="625" t="s">
        <v>393</v>
      </c>
    </row>
    <row r="9" spans="1:256" s="624" customFormat="1" x14ac:dyDescent="0.2">
      <c r="B9" s="681" t="str">
        <f t="shared" si="0"/>
        <v>The following colours are used for the cells:</v>
      </c>
      <c r="E9" s="628" t="s">
        <v>415</v>
      </c>
      <c r="F9" s="627" t="s">
        <v>421</v>
      </c>
    </row>
    <row r="10" spans="1:256" s="624" customFormat="1" x14ac:dyDescent="0.2">
      <c r="B10" s="682" t="str">
        <f t="shared" si="0"/>
        <v>–   Yellow or amber – text or numbers that you enter.</v>
      </c>
      <c r="E10" s="630" t="s">
        <v>402</v>
      </c>
      <c r="F10" s="629" t="s">
        <v>403</v>
      </c>
    </row>
    <row r="11" spans="1:256" s="624" customFormat="1" x14ac:dyDescent="0.2">
      <c r="B11" s="682" t="str">
        <f t="shared" si="0"/>
        <v xml:space="preserve">–   Black or grey – headings or instructions. </v>
      </c>
      <c r="E11" s="630" t="s">
        <v>404</v>
      </c>
      <c r="F11" s="629" t="s">
        <v>405</v>
      </c>
    </row>
    <row r="12" spans="1:256" s="624" customFormat="1" x14ac:dyDescent="0.2">
      <c r="B12" s="682" t="str">
        <f t="shared" si="0"/>
        <v xml:space="preserve">–   White – results calculated by the spreadsheet. </v>
      </c>
      <c r="E12" s="630" t="s">
        <v>406</v>
      </c>
      <c r="F12" s="629" t="s">
        <v>407</v>
      </c>
    </row>
    <row r="13" spans="1:256" s="624" customFormat="1" x14ac:dyDescent="0.2">
      <c r="B13" s="682" t="str">
        <f t="shared" si="0"/>
        <v>–   Red or orange – possible problems.</v>
      </c>
      <c r="E13" s="630" t="s">
        <v>408</v>
      </c>
      <c r="F13" s="629" t="s">
        <v>409</v>
      </c>
    </row>
    <row r="14" spans="1:256" s="624" customFormat="1" ht="9" customHeight="1" x14ac:dyDescent="0.2">
      <c r="B14" s="683" t="str">
        <f t="shared" si="0"/>
        <v/>
      </c>
      <c r="E14" s="632"/>
      <c r="F14" s="631"/>
    </row>
    <row r="15" spans="1:256" s="624" customFormat="1" ht="15" x14ac:dyDescent="0.2">
      <c r="B15" s="680" t="str">
        <f t="shared" si="0"/>
        <v xml:space="preserve">Two Sections </v>
      </c>
      <c r="E15" s="626" t="s">
        <v>442</v>
      </c>
      <c r="F15" s="625" t="s">
        <v>443</v>
      </c>
    </row>
    <row r="16" spans="1:256" s="624" customFormat="1" ht="3" customHeight="1" x14ac:dyDescent="0.2">
      <c r="B16" s="681" t="str">
        <f t="shared" si="0"/>
        <v/>
      </c>
      <c r="E16" s="628"/>
      <c r="F16" s="627"/>
    </row>
    <row r="17" spans="2:6" s="624" customFormat="1" x14ac:dyDescent="0.2">
      <c r="B17" s="683" t="str">
        <f t="shared" si="0"/>
        <v xml:space="preserve">1.  Annual Summary </v>
      </c>
      <c r="E17" s="632" t="s">
        <v>386</v>
      </c>
      <c r="F17" s="631" t="s">
        <v>399</v>
      </c>
    </row>
    <row r="18" spans="2:6" s="624" customFormat="1" x14ac:dyDescent="0.2">
      <c r="B18" s="683" t="str">
        <f t="shared" si="0"/>
        <v/>
      </c>
      <c r="E18" s="632"/>
    </row>
    <row r="19" spans="2:6" s="624" customFormat="1" x14ac:dyDescent="0.2">
      <c r="B19" s="683" t="str">
        <f t="shared" si="0"/>
        <v/>
      </c>
      <c r="E19" s="632"/>
      <c r="F19" s="627" t="s">
        <v>328</v>
      </c>
    </row>
    <row r="20" spans="2:6" s="624" customFormat="1" ht="24" x14ac:dyDescent="0.2">
      <c r="B20" s="681" t="str">
        <f t="shared" si="0"/>
        <v>Use the Annual Summary to enter the year, any special notes
and (towards the left) any months for which no car was available.</v>
      </c>
      <c r="E20" s="628" t="s">
        <v>416</v>
      </c>
      <c r="F20" s="627" t="s">
        <v>394</v>
      </c>
    </row>
    <row r="21" spans="2:6" s="624" customFormat="1" x14ac:dyDescent="0.2">
      <c r="B21" s="681" t="str">
        <f t="shared" si="0"/>
        <v xml:space="preserve"> </v>
      </c>
      <c r="E21" s="628" t="s">
        <v>328</v>
      </c>
      <c r="F21" s="627"/>
    </row>
    <row r="22" spans="2:6" s="624" customFormat="1" ht="3.95" customHeight="1" x14ac:dyDescent="0.2">
      <c r="B22" s="681" t="str">
        <f t="shared" si="0"/>
        <v/>
      </c>
      <c r="E22" s="628"/>
      <c r="F22" s="629"/>
    </row>
    <row r="23" spans="2:6" s="624" customFormat="1" x14ac:dyDescent="0.2">
      <c r="B23" s="681" t="str">
        <f t="shared" si="0"/>
        <v>The Annual Summary provides:</v>
      </c>
      <c r="E23" s="628" t="s">
        <v>329</v>
      </c>
      <c r="F23" s="627" t="s">
        <v>395</v>
      </c>
    </row>
    <row r="24" spans="2:6" s="624" customFormat="1" x14ac:dyDescent="0.2">
      <c r="B24" s="682" t="str">
        <f t="shared" si="0"/>
        <v xml:space="preserve">–   Top – numbers you will need for income tax purposes. </v>
      </c>
      <c r="E24" s="630" t="s">
        <v>410</v>
      </c>
      <c r="F24" s="629" t="s">
        <v>411</v>
      </c>
    </row>
    <row r="25" spans="2:6" s="624" customFormat="1" ht="24" x14ac:dyDescent="0.2">
      <c r="B25" s="682" t="str">
        <f t="shared" si="0"/>
        <v>–   Bottom – diagnostics to help you spot errors (e.g., typos); sometimes no correction is needed.</v>
      </c>
      <c r="E25" s="630" t="s">
        <v>412</v>
      </c>
      <c r="F25" s="629" t="s">
        <v>422</v>
      </c>
    </row>
    <row r="26" spans="2:6" s="624" customFormat="1" ht="9" customHeight="1" x14ac:dyDescent="0.2">
      <c r="B26" s="682" t="str">
        <f t="shared" si="0"/>
        <v/>
      </c>
      <c r="E26" s="630"/>
      <c r="F26" s="627"/>
    </row>
    <row r="27" spans="2:6" s="624" customFormat="1" x14ac:dyDescent="0.2">
      <c r="B27" s="683" t="str">
        <f t="shared" si="0"/>
        <v>2.  Monthly Logs</v>
      </c>
      <c r="D27" s="633"/>
      <c r="E27" s="632" t="s">
        <v>385</v>
      </c>
      <c r="F27" s="631" t="s">
        <v>400</v>
      </c>
    </row>
    <row r="28" spans="2:6" s="624" customFormat="1" x14ac:dyDescent="0.2">
      <c r="B28" s="683" t="str">
        <f t="shared" si="0"/>
        <v/>
      </c>
      <c r="D28" s="633"/>
      <c r="E28" s="632"/>
      <c r="F28" s="629"/>
    </row>
    <row r="29" spans="2:6" s="624" customFormat="1" x14ac:dyDescent="0.2">
      <c r="B29" s="683" t="str">
        <f t="shared" si="0"/>
        <v/>
      </c>
      <c r="D29" s="633"/>
      <c r="E29" s="632"/>
      <c r="F29" s="627"/>
    </row>
    <row r="30" spans="2:6" s="624" customFormat="1" x14ac:dyDescent="0.2">
      <c r="B30" s="681" t="str">
        <f t="shared" si="0"/>
        <v>Use the monthly logs to record dates, distances and expenditures:</v>
      </c>
      <c r="E30" s="628" t="s">
        <v>439</v>
      </c>
      <c r="F30" s="627" t="s">
        <v>437</v>
      </c>
    </row>
    <row r="31" spans="2:6" s="624" customFormat="1" x14ac:dyDescent="0.2">
      <c r="B31" s="682" t="str">
        <f t="shared" si="0"/>
        <v>–   Top – Fill out at the beginning or end of the month, as appropriate.</v>
      </c>
      <c r="E31" s="630" t="s">
        <v>434</v>
      </c>
      <c r="F31" s="638" t="s">
        <v>423</v>
      </c>
    </row>
    <row r="32" spans="2:6" s="624" customFormat="1" ht="24" x14ac:dyDescent="0.2">
      <c r="B32" s="682" t="str">
        <f t="shared" si="0"/>
        <v>–   Bottom – Fill out daily. (If you did not use the car for business purposes, enter only the date). 
      To the right of "C. Destination" enter only numbers, not text.</v>
      </c>
      <c r="E32" s="630" t="s">
        <v>455</v>
      </c>
      <c r="F32" s="638" t="s">
        <v>424</v>
      </c>
    </row>
    <row r="33" spans="2:6" s="624" customFormat="1" ht="9" customHeight="1" x14ac:dyDescent="0.2">
      <c r="B33" s="681" t="str">
        <f t="shared" si="0"/>
        <v/>
      </c>
      <c r="E33" s="628"/>
      <c r="F33" s="629"/>
    </row>
    <row r="34" spans="2:6" s="624" customFormat="1" hidden="1" x14ac:dyDescent="0.2">
      <c r="B34" s="683" t="str">
        <f t="shared" si="0"/>
        <v>3.  Payments to Employer</v>
      </c>
      <c r="E34" s="632" t="s">
        <v>384</v>
      </c>
      <c r="F34" s="631" t="s">
        <v>401</v>
      </c>
    </row>
    <row r="35" spans="2:6" s="624" customFormat="1" hidden="1" x14ac:dyDescent="0.2">
      <c r="B35" s="683" t="str">
        <f t="shared" si="0"/>
        <v/>
      </c>
      <c r="E35" s="632"/>
      <c r="F35" s="627"/>
    </row>
    <row r="36" spans="2:6" s="624" customFormat="1" hidden="1" x14ac:dyDescent="0.2">
      <c r="B36" s="683" t="str">
        <f t="shared" si="0"/>
        <v/>
      </c>
      <c r="E36" s="632"/>
      <c r="F36" s="634"/>
    </row>
    <row r="37" spans="2:6" s="624" customFormat="1" ht="24" hidden="1" x14ac:dyDescent="0.2">
      <c r="B37" s="681" t="str">
        <f t="shared" si="0"/>
        <v xml:space="preserve">Record any payments you made to your employer in respect of the car(s), in the year or within 45 days after year end. </v>
      </c>
      <c r="E37" s="628" t="s">
        <v>417</v>
      </c>
      <c r="F37" s="627" t="s">
        <v>396</v>
      </c>
    </row>
    <row r="38" spans="2:6" s="624" customFormat="1" ht="9" customHeight="1" x14ac:dyDescent="0.2">
      <c r="B38" s="681" t="str">
        <f t="shared" si="0"/>
        <v/>
      </c>
      <c r="E38" s="628"/>
      <c r="F38" s="634"/>
    </row>
    <row r="39" spans="2:6" s="624" customFormat="1" ht="15" x14ac:dyDescent="0.2">
      <c r="B39" s="680" t="str">
        <f t="shared" si="0"/>
        <v>Feedback</v>
      </c>
      <c r="E39" s="626" t="s">
        <v>326</v>
      </c>
      <c r="F39" s="625" t="s">
        <v>397</v>
      </c>
    </row>
    <row r="40" spans="2:6" s="624" customFormat="1" x14ac:dyDescent="0.2">
      <c r="B40" s="681" t="str">
        <f t="shared" si="0"/>
        <v>Please send any comments to:</v>
      </c>
      <c r="E40" s="635" t="s">
        <v>330</v>
      </c>
      <c r="F40" s="624" t="s">
        <v>398</v>
      </c>
    </row>
    <row r="41" spans="2:6" s="624" customFormat="1" x14ac:dyDescent="0.2">
      <c r="B41" s="684" t="str">
        <f t="shared" si="0"/>
        <v>tax.services@ca.pwc.com</v>
      </c>
      <c r="E41" s="637" t="s">
        <v>331</v>
      </c>
      <c r="F41" s="636" t="s">
        <v>331</v>
      </c>
    </row>
    <row r="42" spans="2:6" x14ac:dyDescent="0.2">
      <c r="B42" s="685"/>
      <c r="E42" s="621"/>
      <c r="F42" s="615"/>
    </row>
    <row r="43" spans="2:6" x14ac:dyDescent="0.2">
      <c r="B43" s="685"/>
      <c r="E43" s="621"/>
      <c r="F43" s="615"/>
    </row>
    <row r="44" spans="2:6" x14ac:dyDescent="0.2">
      <c r="B44" s="685"/>
      <c r="E44" s="664"/>
      <c r="F44" s="664"/>
    </row>
    <row r="45" spans="2:6" ht="75.75" customHeight="1" x14ac:dyDescent="0.2">
      <c r="B45" s="685"/>
      <c r="E45" s="665" t="s">
        <v>438</v>
      </c>
      <c r="F45" s="665" t="s">
        <v>444</v>
      </c>
    </row>
    <row r="46" spans="2:6" x14ac:dyDescent="0.2">
      <c r="E46" s="664"/>
      <c r="F46" s="664"/>
    </row>
    <row r="47" spans="2:6" x14ac:dyDescent="0.2">
      <c r="E47" s="664"/>
      <c r="F47" s="664"/>
    </row>
    <row r="48" spans="2:6" x14ac:dyDescent="0.2">
      <c r="E48" s="664"/>
      <c r="F48" s="664"/>
    </row>
    <row r="50" spans="5:5" x14ac:dyDescent="0.2">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6"/>
    <pageSetUpPr autoPageBreaks="0" fitToPage="1"/>
  </sheetPr>
  <dimension ref="A1:IU519"/>
  <sheetViews>
    <sheetView showGridLines="0" showRowColHeaders="0" topLeftCell="B1" zoomScaleNormal="100" workbookViewId="0">
      <pane ySplit="2" topLeftCell="A3" activePane="bottomLeft" state="frozenSplit"/>
      <selection activeCell="C5" sqref="C5"/>
      <selection pane="bottomLeft" activeCell="L3" sqref="L3"/>
    </sheetView>
  </sheetViews>
  <sheetFormatPr defaultColWidth="0" defaultRowHeight="0" customHeight="1" zeroHeight="1" x14ac:dyDescent="0.2"/>
  <cols>
    <col min="1" max="1" width="0.85546875" customWidth="1"/>
    <col min="2" max="2" width="3.42578125" style="5" customWidth="1"/>
    <col min="3" max="3" width="4.85546875" style="5" customWidth="1"/>
    <col min="4" max="4" width="13.28515625" style="5" hidden="1" customWidth="1"/>
    <col min="5" max="5" width="10.5703125" style="5" customWidth="1"/>
    <col min="6" max="6" width="7.85546875" style="5" hidden="1" customWidth="1"/>
    <col min="7" max="7" width="10.85546875" style="5" customWidth="1"/>
    <col min="8" max="8" width="9.7109375" style="5" customWidth="1"/>
    <col min="9" max="9" width="13.28515625" style="5" customWidth="1"/>
    <col min="10" max="10" width="14.28515625" style="5" customWidth="1"/>
    <col min="11" max="11" width="11.28515625" style="5" customWidth="1"/>
    <col min="12" max="12" width="11.7109375" style="5" customWidth="1"/>
    <col min="13" max="13" width="10.42578125" style="5" customWidth="1"/>
    <col min="14" max="14" width="9.7109375" style="5" customWidth="1"/>
    <col min="15" max="15" width="12.5703125" style="5" customWidth="1"/>
    <col min="16" max="16" width="11" style="5" customWidth="1"/>
    <col min="17" max="17" width="21.140625" style="5" customWidth="1"/>
    <col min="18" max="18" width="23" style="5" customWidth="1"/>
    <col min="19" max="19" width="2.42578125" style="5" customWidth="1"/>
    <col min="20" max="20" width="1" style="5" hidden="1" customWidth="1"/>
    <col min="21" max="21" width="3.42578125" style="184" hidden="1" customWidth="1"/>
    <col min="22" max="22" width="14.5703125" style="184" hidden="1" customWidth="1"/>
    <col min="23" max="23" width="16.140625" style="184" hidden="1" customWidth="1"/>
    <col min="24" max="24" width="4.140625" style="184" hidden="1" customWidth="1"/>
    <col min="25" max="25" width="26.7109375" style="184" hidden="1" customWidth="1"/>
    <col min="26" max="26" width="25.85546875" style="184" hidden="1" customWidth="1"/>
    <col min="27" max="27" width="27.85546875" style="184" hidden="1" customWidth="1"/>
    <col min="28" max="28" width="24.140625" style="184" hidden="1" customWidth="1"/>
    <col min="29" max="29" width="0" style="185" hidden="1" customWidth="1"/>
    <col min="30" max="30" width="0" style="184" hidden="1" customWidth="1"/>
    <col min="31" max="31" width="11.42578125" style="185" hidden="1" customWidth="1"/>
    <col min="32" max="32" width="18.28515625" style="184" hidden="1" customWidth="1"/>
    <col min="33" max="33" width="10.7109375" style="184" hidden="1" customWidth="1"/>
    <col min="34" max="34" width="16" style="184" hidden="1" customWidth="1"/>
    <col min="35" max="35" width="13.140625" style="184" hidden="1" customWidth="1"/>
    <col min="36" max="36" width="30.5703125" style="184" hidden="1" customWidth="1"/>
    <col min="37" max="37" width="24.28515625" style="184" hidden="1" customWidth="1"/>
    <col min="38" max="38" width="11.7109375" style="185" hidden="1" customWidth="1"/>
    <col min="39" max="39" width="18.140625" style="185" hidden="1" customWidth="1"/>
    <col min="40" max="40" width="11" style="185" hidden="1" customWidth="1"/>
    <col min="41" max="41" width="13.7109375" style="185" hidden="1" customWidth="1"/>
    <col min="42" max="42" width="3" style="185" hidden="1" customWidth="1"/>
    <col min="43" max="43" width="6.7109375" style="185" hidden="1" customWidth="1"/>
    <col min="44" max="44" width="11.85546875" style="185" hidden="1" customWidth="1"/>
    <col min="45" max="45" width="11.28515625" style="185" hidden="1" customWidth="1"/>
    <col min="46" max="46" width="11" style="185" hidden="1" customWidth="1"/>
    <col min="47" max="47" width="3" style="185" hidden="1" customWidth="1"/>
    <col min="48" max="48" width="6.85546875" style="185" hidden="1" customWidth="1"/>
    <col min="49" max="49" width="7.42578125" style="185" hidden="1" customWidth="1"/>
    <col min="50" max="59" width="9.42578125" style="185" hidden="1" customWidth="1"/>
    <col min="60" max="60" width="10.85546875" style="185" hidden="1" customWidth="1"/>
    <col min="61" max="61" width="7.85546875" style="185" hidden="1" customWidth="1"/>
    <col min="62" max="62" width="7" style="185" hidden="1" customWidth="1"/>
    <col min="63" max="64" width="3" style="185" hidden="1" customWidth="1"/>
    <col min="65" max="65" width="9.42578125" style="185" hidden="1" customWidth="1"/>
    <col min="66" max="68" width="3" style="185" hidden="1" customWidth="1"/>
    <col min="69" max="69" width="0" style="184" hidden="1" customWidth="1"/>
    <col min="70" max="70" width="1.28515625" style="5" hidden="1" customWidth="1"/>
    <col min="71" max="73" width="2.5703125" style="5" hidden="1" customWidth="1"/>
    <col min="74" max="255" width="0" style="5" hidden="1" customWidth="1"/>
    <col min="256" max="16384" width="2.5703125" style="5" hidden="1"/>
  </cols>
  <sheetData>
    <row r="1" spans="1:254" customFormat="1" ht="4.5" customHeight="1" x14ac:dyDescent="0.2">
      <c r="A1" s="30"/>
      <c r="B1" s="31"/>
      <c r="C1" s="31"/>
      <c r="D1" s="31"/>
      <c r="E1" s="31"/>
      <c r="F1" s="31"/>
      <c r="G1" s="31"/>
      <c r="H1" s="31"/>
      <c r="I1" s="31"/>
      <c r="J1" s="31"/>
      <c r="K1" s="31"/>
      <c r="L1" s="31"/>
      <c r="M1" s="31"/>
      <c r="N1" s="31"/>
      <c r="O1" s="31"/>
      <c r="P1" s="31"/>
      <c r="Q1" s="31"/>
      <c r="R1" s="32"/>
      <c r="S1" s="150"/>
      <c r="T1" s="43"/>
      <c r="U1" s="772"/>
      <c r="V1" s="773"/>
      <c r="W1" s="773"/>
      <c r="X1" s="773"/>
      <c r="Y1" s="773"/>
      <c r="Z1" s="773"/>
      <c r="AA1" s="773"/>
      <c r="AB1" s="773"/>
      <c r="AC1" s="773"/>
      <c r="AD1" s="773"/>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x14ac:dyDescent="0.2">
      <c r="A2" s="81"/>
      <c r="B2" s="787" t="str">
        <f>IF(AND(ISNUMBER(AF7),AF7&gt;2000,AF7&lt;2999),Year_four_digits&amp;" ","")&amp;'NTS ONLY_set_year'!$E$35&amp;IF($V$7=$V$4,IF('NTS ONLY_set_year'!B1="y",""," ("&amp;'NTS ONLY_set_year'!$E$113&amp;")"),"")</f>
        <v>2014 Car expenses and benefits log – Annual summary</v>
      </c>
      <c r="C2" s="788"/>
      <c r="D2" s="788"/>
      <c r="E2" s="788"/>
      <c r="F2" s="788"/>
      <c r="G2" s="788"/>
      <c r="H2" s="788"/>
      <c r="I2" s="788"/>
      <c r="J2" s="788"/>
      <c r="K2" s="788"/>
      <c r="L2" s="788"/>
      <c r="M2" s="788"/>
      <c r="N2" s="788"/>
      <c r="O2" s="788"/>
      <c r="P2" s="788"/>
      <c r="Q2" s="785"/>
      <c r="R2" s="786"/>
      <c r="S2" s="147"/>
      <c r="T2" s="82"/>
      <c r="U2" s="774" t="s">
        <v>0</v>
      </c>
      <c r="V2" s="775"/>
      <c r="W2" s="775"/>
      <c r="X2" s="775"/>
      <c r="Y2" s="775"/>
      <c r="Z2" s="775"/>
      <c r="AA2" s="775"/>
      <c r="AB2" s="775"/>
      <c r="AC2" s="775"/>
      <c r="AD2" s="775"/>
      <c r="AE2" s="775"/>
      <c r="AF2" s="775"/>
      <c r="AG2" s="775"/>
      <c r="AH2" s="775"/>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x14ac:dyDescent="0.25">
      <c r="A3" s="5"/>
      <c r="B3" s="789" t="str">
        <f>'NTS ONLY_set_year'!$E$137</f>
        <v>Type in yellow or amber cells only in all worksheets. Start by entering the year, below. (2014 shows when no year has been entered.)</v>
      </c>
      <c r="C3" s="790"/>
      <c r="D3" s="790"/>
      <c r="E3" s="790"/>
      <c r="F3" s="790"/>
      <c r="G3" s="790"/>
      <c r="H3" s="790"/>
      <c r="I3" s="790"/>
      <c r="J3" s="790"/>
      <c r="K3" s="791"/>
      <c r="L3" s="5"/>
      <c r="M3" s="474"/>
      <c r="N3" s="475"/>
      <c r="O3" s="708"/>
      <c r="P3" s="792"/>
      <c r="Q3" s="793"/>
      <c r="R3" s="793"/>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x14ac:dyDescent="0.25">
      <c r="A4" s="5"/>
      <c r="B4" s="790"/>
      <c r="C4" s="790"/>
      <c r="D4" s="790"/>
      <c r="E4" s="790"/>
      <c r="F4" s="790"/>
      <c r="G4" s="790"/>
      <c r="H4" s="790"/>
      <c r="I4" s="790"/>
      <c r="J4" s="790"/>
      <c r="K4" s="791"/>
      <c r="L4" s="54"/>
      <c r="M4" s="146"/>
      <c r="N4" s="146"/>
      <c r="O4" s="779"/>
      <c r="P4" s="780"/>
      <c r="Q4" s="780"/>
      <c r="R4" s="780"/>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x14ac:dyDescent="0.25">
      <c r="A5" s="44"/>
      <c r="B5" s="790"/>
      <c r="C5" s="790"/>
      <c r="D5" s="790"/>
      <c r="E5" s="790"/>
      <c r="F5" s="790"/>
      <c r="G5" s="790"/>
      <c r="H5" s="790"/>
      <c r="I5" s="790"/>
      <c r="J5" s="790"/>
      <c r="K5" s="791"/>
      <c r="L5" s="783" t="str">
        <f>'NTS ONLY_set_year'!$E$128</f>
        <v>Total of monthly summaries</v>
      </c>
      <c r="M5" s="784"/>
      <c r="N5" s="784"/>
      <c r="O5" s="784"/>
      <c r="P5" s="784"/>
      <c r="Q5" s="784"/>
      <c r="R5" s="784"/>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x14ac:dyDescent="0.35">
      <c r="A6" s="5"/>
      <c r="B6" s="716">
        <f>IF(OR(NOT(ISNUMBER(Year_four_digits)),Year_four_digits&lt;1990),"- -",Year_four_digits)</f>
        <v>2014</v>
      </c>
      <c r="C6" s="717"/>
      <c r="D6" s="35"/>
      <c r="E6" s="718" t="str">
        <f>'NTS ONLY_set_year'!$E$66</f>
        <v>Enter year</v>
      </c>
      <c r="F6" s="719"/>
      <c r="G6" s="719"/>
      <c r="H6" s="720"/>
      <c r="I6" s="65">
        <f ca="1">SUM('01:12'!I7)</f>
        <v>0</v>
      </c>
      <c r="J6" s="19" t="str">
        <f>'NTS ONLY_set_year'!$E$24</f>
        <v>Business km</v>
      </c>
      <c r="K6" s="36"/>
      <c r="L6" s="776" t="str">
        <f>'NTS ONLY_set_year'!$E$92</f>
        <v>Miscellaneous expenses</v>
      </c>
      <c r="M6" s="777"/>
      <c r="N6" s="777"/>
      <c r="O6" s="778"/>
      <c r="P6" s="781" t="str">
        <f>'NTS ONLY_set_year'!$E$17</f>
        <v>Amounts received</v>
      </c>
      <c r="Q6" s="782"/>
      <c r="R6" s="782"/>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6.5" thickTop="1" thickBot="1" x14ac:dyDescent="0.3">
      <c r="A7" s="5"/>
      <c r="B7" s="749"/>
      <c r="C7" s="750"/>
      <c r="D7" s="6"/>
      <c r="E7" s="77" t="s">
        <v>121</v>
      </c>
      <c r="F7" s="20"/>
      <c r="G7" s="755" t="str">
        <f>'NTS ONLY_set_year'!$E$9</f>
        <v>(yy or yyyy)</v>
      </c>
      <c r="H7" s="756"/>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2014</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x14ac:dyDescent="0.2">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60" t="s">
        <v>41</v>
      </c>
      <c r="AM8" s="178"/>
      <c r="AN8" s="760" t="s">
        <v>42</v>
      </c>
      <c r="AO8" s="178"/>
      <c r="AP8" s="178"/>
      <c r="AQ8" s="723" t="s">
        <v>43</v>
      </c>
      <c r="AR8" s="760"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x14ac:dyDescent="0.2">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8"/>
      <c r="AM9" s="178"/>
      <c r="AN9" s="768"/>
      <c r="AO9" s="178"/>
      <c r="AP9" s="178"/>
      <c r="AQ9" s="723"/>
      <c r="AR9" s="768"/>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2.75" x14ac:dyDescent="0.2">
      <c r="A10" s="5"/>
      <c r="B10" s="476"/>
      <c r="C10" s="477"/>
      <c r="D10" s="477"/>
      <c r="E10" s="477"/>
      <c r="F10" s="477"/>
      <c r="G10" s="477"/>
      <c r="H10" s="478"/>
      <c r="I10" s="757" t="str">
        <f>IF($I$9&lt;0.5,'NTS ONLY_set_year'!$E$125&amp;")","")</f>
        <v/>
      </c>
      <c r="J10" s="758"/>
      <c r="K10" s="759"/>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8"/>
      <c r="AM10" s="236"/>
      <c r="AN10" s="768"/>
      <c r="AO10" s="236"/>
      <c r="AP10" s="236"/>
      <c r="AQ10" s="723"/>
      <c r="AR10" s="768"/>
      <c r="AS10" s="217"/>
      <c r="AT10" s="217"/>
      <c r="AU10" s="218" t="s">
        <v>105</v>
      </c>
      <c r="AV10" s="219">
        <f t="shared" ca="1" si="2"/>
        <v>31</v>
      </c>
      <c r="AW10" s="219">
        <f t="shared" ca="1" si="2"/>
        <v>28</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2.75" x14ac:dyDescent="0.2">
      <c r="A11" s="5"/>
      <c r="B11" s="751" t="str">
        <f>'NTS ONLY_set_year'!$E$120</f>
        <v>Special notes:</v>
      </c>
      <c r="C11" s="751"/>
      <c r="D11" s="751"/>
      <c r="E11" s="751"/>
      <c r="F11" s="751"/>
      <c r="G11" s="751"/>
      <c r="H11" s="752"/>
      <c r="I11" s="127"/>
      <c r="J11" s="127" t="str">
        <f>'NTS ONLY_set_year'!$E$52</f>
        <v>Days vehicle is available</v>
      </c>
      <c r="K11" s="128">
        <f ca="1">$V$19</f>
        <v>365</v>
      </c>
      <c r="L11" s="34"/>
      <c r="M11" s="17"/>
      <c r="N11" s="75" t="str">
        <f>'NTS ONLY_set_year'!$E$11</f>
        <v>Accident repair (business)</v>
      </c>
      <c r="O11" s="45">
        <f>SUM('01:12'!N11)</f>
        <v>0</v>
      </c>
      <c r="P11" s="688">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68"/>
      <c r="AM11" s="236"/>
      <c r="AN11" s="768"/>
      <c r="AO11" s="236"/>
      <c r="AP11" s="236"/>
      <c r="AQ11" s="723"/>
      <c r="AR11" s="768"/>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x14ac:dyDescent="0.2">
      <c r="A12" s="5"/>
      <c r="B12" s="742"/>
      <c r="C12" s="743"/>
      <c r="D12" s="743"/>
      <c r="E12" s="743"/>
      <c r="F12" s="743"/>
      <c r="G12" s="743"/>
      <c r="H12" s="743"/>
      <c r="I12" s="743"/>
      <c r="J12" s="743"/>
      <c r="K12" s="743"/>
      <c r="L12" s="744"/>
      <c r="M12" s="745"/>
      <c r="N12" s="53"/>
      <c r="O12" s="53"/>
      <c r="P12" s="689">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68"/>
      <c r="AM12" s="236"/>
      <c r="AN12" s="768"/>
      <c r="AO12" s="236"/>
      <c r="AP12" s="236"/>
      <c r="AQ12" s="723"/>
      <c r="AR12" s="768"/>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x14ac:dyDescent="0.2">
      <c r="A13" s="5"/>
      <c r="B13" s="746"/>
      <c r="C13" s="747"/>
      <c r="D13" s="747"/>
      <c r="E13" s="747"/>
      <c r="F13" s="747"/>
      <c r="G13" s="747"/>
      <c r="H13" s="747"/>
      <c r="I13" s="747"/>
      <c r="J13" s="747"/>
      <c r="K13" s="747"/>
      <c r="L13" s="732"/>
      <c r="M13" s="748"/>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8"/>
      <c r="AM13" s="236"/>
      <c r="AN13" s="768"/>
      <c r="AO13" s="236"/>
      <c r="AP13" s="236"/>
      <c r="AQ13" s="723"/>
      <c r="AR13" s="768"/>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x14ac:dyDescent="0.2">
      <c r="A14" s="5"/>
      <c r="B14" s="746"/>
      <c r="C14" s="747"/>
      <c r="D14" s="747"/>
      <c r="E14" s="747"/>
      <c r="F14" s="747"/>
      <c r="G14" s="747"/>
      <c r="H14" s="747"/>
      <c r="I14" s="747"/>
      <c r="J14" s="747"/>
      <c r="K14" s="747"/>
      <c r="L14" s="732"/>
      <c r="M14" s="748"/>
      <c r="N14" s="739" t="str">
        <f>'NTS ONLY_set_year'!$E$23</f>
        <v>Business kilometres driven</v>
      </c>
      <c r="O14" s="769" t="str">
        <f>'NTS ONLY_set_year'!$E$67</f>
        <v>Other expenses</v>
      </c>
      <c r="P14" s="770"/>
      <c r="Q14" s="770"/>
      <c r="R14" s="771"/>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68"/>
      <c r="AM14" s="178"/>
      <c r="AN14" s="768"/>
      <c r="AO14" s="178"/>
      <c r="AP14" s="178"/>
      <c r="AQ14" s="723"/>
      <c r="AR14" s="768"/>
      <c r="AS14" s="760"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x14ac:dyDescent="0.2">
      <c r="A15" s="5"/>
      <c r="B15" s="746"/>
      <c r="C15" s="747"/>
      <c r="D15" s="747"/>
      <c r="E15" s="747"/>
      <c r="F15" s="747"/>
      <c r="G15" s="747"/>
      <c r="H15" s="747"/>
      <c r="I15" s="747"/>
      <c r="J15" s="747"/>
      <c r="K15" s="747"/>
      <c r="L15" s="732"/>
      <c r="M15" s="748"/>
      <c r="N15" s="740"/>
      <c r="O15" s="753" t="str">
        <f>'NTS ONLY_set_year'!$E$106</f>
        <v>Parking</v>
      </c>
      <c r="P15" s="762" t="str">
        <f>'NTS ONLY_set_year'!$E$70</f>
        <v>Fuel
and oil</v>
      </c>
      <c r="Q15" s="762" t="str">
        <f>'NTS ONLY_set_year'!$E$97</f>
        <v>Normal repairs and maintenance</v>
      </c>
      <c r="R15" s="764" t="str">
        <f>'NTS ONLY_set_year'!$E$105</f>
        <v>Other operating expenses (incl. licence, registration)</v>
      </c>
      <c r="S15" s="766"/>
      <c r="T15" s="151"/>
      <c r="U15" s="179"/>
      <c r="V15" s="242" t="s">
        <v>114</v>
      </c>
      <c r="W15" s="179"/>
      <c r="X15" s="179"/>
      <c r="Y15" s="179"/>
      <c r="Z15" s="241"/>
      <c r="AA15" s="243">
        <v>31</v>
      </c>
      <c r="AB15" s="241"/>
      <c r="AC15" s="243">
        <v>0</v>
      </c>
      <c r="AD15" s="179"/>
      <c r="AE15" s="178"/>
      <c r="AF15" s="179"/>
      <c r="AG15" s="179"/>
      <c r="AH15" s="179"/>
      <c r="AI15" s="179"/>
      <c r="AJ15" s="179"/>
      <c r="AK15" s="179"/>
      <c r="AL15" s="768"/>
      <c r="AM15" s="178"/>
      <c r="AN15" s="768"/>
      <c r="AO15" s="178"/>
      <c r="AP15" s="178"/>
      <c r="AQ15" s="723"/>
      <c r="AR15" s="768"/>
      <c r="AS15" s="761"/>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x14ac:dyDescent="0.25">
      <c r="A16" s="5"/>
      <c r="B16" s="746"/>
      <c r="C16" s="747"/>
      <c r="D16" s="747"/>
      <c r="E16" s="747"/>
      <c r="F16" s="747"/>
      <c r="G16" s="747"/>
      <c r="H16" s="747"/>
      <c r="I16" s="747"/>
      <c r="J16" s="747"/>
      <c r="K16" s="747"/>
      <c r="L16" s="732"/>
      <c r="M16" s="748"/>
      <c r="N16" s="741"/>
      <c r="O16" s="754"/>
      <c r="P16" s="763"/>
      <c r="Q16" s="763"/>
      <c r="R16" s="765"/>
      <c r="S16" s="767"/>
      <c r="T16" s="151"/>
      <c r="U16" s="179"/>
      <c r="V16" s="244" t="s">
        <v>112</v>
      </c>
      <c r="W16" s="179"/>
      <c r="X16" s="179"/>
      <c r="Y16" s="179"/>
      <c r="Z16" s="179"/>
      <c r="AA16" s="245">
        <v>164</v>
      </c>
      <c r="AB16" s="179"/>
      <c r="AC16" s="178"/>
      <c r="AD16" s="179"/>
      <c r="AE16" s="178"/>
      <c r="AF16" s="179"/>
      <c r="AG16" s="179"/>
      <c r="AH16" s="179"/>
      <c r="AI16" s="179"/>
      <c r="AJ16" s="179"/>
      <c r="AK16" s="179"/>
      <c r="AL16" s="768"/>
      <c r="AM16" s="178"/>
      <c r="AN16" s="768"/>
      <c r="AO16" s="178"/>
      <c r="AP16" s="178"/>
      <c r="AQ16" s="246">
        <v>999</v>
      </c>
      <c r="AR16" s="768"/>
      <c r="AS16" s="761"/>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x14ac:dyDescent="0.25">
      <c r="A17" s="5"/>
      <c r="B17" s="746"/>
      <c r="C17" s="747"/>
      <c r="D17" s="747"/>
      <c r="E17" s="747"/>
      <c r="F17" s="747"/>
      <c r="G17" s="747"/>
      <c r="H17" s="747"/>
      <c r="I17" s="747"/>
      <c r="J17" s="747"/>
      <c r="K17" s="747"/>
      <c r="L17" s="732"/>
      <c r="M17" s="748"/>
      <c r="N17" s="578">
        <f ca="1">SUM('01:12'!M19)</f>
        <v>0</v>
      </c>
      <c r="O17" s="579">
        <f ca="1">SUM('01:12'!N19)</f>
        <v>0</v>
      </c>
      <c r="P17" s="114">
        <f ca="1">SUM('01:12'!O19)</f>
        <v>0</v>
      </c>
      <c r="Q17" s="114">
        <f ca="1">SUM('01:12'!P19)</f>
        <v>0</v>
      </c>
      <c r="R17" s="580">
        <f ca="1">SUM('01:12'!Q19)</f>
        <v>0</v>
      </c>
      <c r="S17" s="767"/>
      <c r="T17" s="151"/>
      <c r="U17" s="179"/>
      <c r="V17" s="247" t="s">
        <v>106</v>
      </c>
      <c r="W17" s="248"/>
      <c r="X17" s="179"/>
      <c r="Y17" s="237"/>
      <c r="Z17" s="237"/>
      <c r="AA17" s="245"/>
      <c r="AB17" s="179"/>
      <c r="AC17" s="178" t="s">
        <v>14</v>
      </c>
      <c r="AD17" s="237"/>
      <c r="AE17" s="178"/>
      <c r="AF17" s="179"/>
      <c r="AG17" s="179">
        <v>0</v>
      </c>
      <c r="AH17" s="179"/>
      <c r="AI17" s="179"/>
      <c r="AJ17" s="249" t="s">
        <v>161</v>
      </c>
      <c r="AK17" s="249"/>
      <c r="AL17" s="768"/>
      <c r="AM17" s="178"/>
      <c r="AN17" s="768"/>
      <c r="AO17" s="178"/>
      <c r="AP17" s="178"/>
      <c r="AQ17" s="246">
        <v>999</v>
      </c>
      <c r="AR17" s="768"/>
      <c r="AS17" s="761"/>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x14ac:dyDescent="0.25">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x14ac:dyDescent="0.2">
      <c r="A19" s="5"/>
      <c r="B19" s="737" t="str">
        <f>'NTS ONLY_set_year'!$E$63</f>
        <v>Enter "X" for any month in which no car was available 
      ▼▼</v>
      </c>
      <c r="C19" s="737"/>
      <c r="D19" s="527"/>
      <c r="E19" s="794" t="str">
        <f>'NTS ONLY_set_year'!$E$94</f>
        <v>Monthly records:
Days missing or not in order?</v>
      </c>
      <c r="F19" s="795"/>
      <c r="G19" s="726" t="str">
        <f>'NTS ONLY_set_year'!$E$45</f>
        <v>Common odometer problems – diagnostics (to help you detect errors)</v>
      </c>
      <c r="H19" s="727"/>
      <c r="I19" s="727"/>
      <c r="J19" s="727"/>
      <c r="K19" s="727"/>
      <c r="L19" s="727"/>
      <c r="M19" s="727"/>
      <c r="N19" s="727"/>
      <c r="O19" s="727"/>
      <c r="P19" s="727"/>
      <c r="Q19" s="727"/>
      <c r="R19" s="528"/>
      <c r="S19" s="153"/>
      <c r="T19" s="151"/>
      <c r="U19" s="179"/>
      <c r="V19" s="253">
        <f ca="1">V20-V21</f>
        <v>365</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x14ac:dyDescent="0.2">
      <c r="A20" s="5"/>
      <c r="B20" s="738"/>
      <c r="C20" s="738"/>
      <c r="D20" s="44"/>
      <c r="E20" s="796"/>
      <c r="F20" s="797"/>
      <c r="G20" s="470"/>
      <c r="H20" s="529"/>
      <c r="I20" s="734"/>
      <c r="J20" s="735"/>
      <c r="K20" s="735"/>
      <c r="L20" s="736"/>
      <c r="M20" s="815" t="str">
        <f>'NTS ONLY_set_year'!$E$100</f>
        <v>Odometer for start and/or end of month</v>
      </c>
      <c r="N20" s="815"/>
      <c r="O20" s="815"/>
      <c r="P20" s="816"/>
      <c r="Q20" s="724" t="str">
        <f>'NTS ONLY_set_year'!$E$78</f>
        <v xml:space="preserve">Individual odometer entries </v>
      </c>
      <c r="R20" s="156"/>
      <c r="S20" s="80"/>
      <c r="T20" s="151"/>
      <c r="U20" s="179"/>
      <c r="V20" s="251">
        <f ca="1">SUM(AV10:BG10)</f>
        <v>365</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x14ac:dyDescent="0.2">
      <c r="A21" s="5"/>
      <c r="B21" s="738"/>
      <c r="C21" s="738"/>
      <c r="D21" s="44"/>
      <c r="E21" s="796"/>
      <c r="F21" s="797"/>
      <c r="G21" s="731" t="str">
        <f>'NTS ONLY_set_year'!$E$36</f>
        <v>Cars used*</v>
      </c>
      <c r="H21" s="529"/>
      <c r="I21" s="805" t="str">
        <f>'NTS ONLY_set_year'!E117</f>
        <v>Smallest START reading for any car</v>
      </c>
      <c r="J21" s="808" t="str">
        <f>'NTS ONLY_set_year'!E89</f>
        <v>Largest END reading for any car</v>
      </c>
      <c r="K21" s="551"/>
      <c r="L21" s="552"/>
      <c r="M21" s="800" t="str">
        <f>'NTS ONLY_set_year'!$E$123</f>
        <v>START
does not match END of previous month</v>
      </c>
      <c r="N21" s="800" t="str">
        <f>'NTS ONLY_set_year'!$E$122</f>
        <v>START
exceeds smallest reading in the month</v>
      </c>
      <c r="O21" s="800" t="str">
        <f>'NTS ONLY_set_year'!$E$60</f>
        <v>END
is less
than largest reading in
the month</v>
      </c>
      <c r="P21" s="729" t="str">
        <f>'NTS ONLY_set_year'!$E$85</f>
        <v>km (END minus START) may be nil or negative</v>
      </c>
      <c r="Q21" s="725"/>
      <c r="R21" s="157"/>
      <c r="S21" s="154"/>
      <c r="T21" s="151"/>
      <c r="U21" s="179"/>
      <c r="V21" s="256">
        <f ca="1">SUM(V24:V35)</f>
        <v>0</v>
      </c>
      <c r="W21" s="728"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2.75" x14ac:dyDescent="0.2">
      <c r="A22" s="5"/>
      <c r="B22" s="738"/>
      <c r="C22" s="738"/>
      <c r="D22" s="44"/>
      <c r="E22" s="796"/>
      <c r="F22" s="797"/>
      <c r="G22" s="732"/>
      <c r="H22" s="529"/>
      <c r="I22" s="806"/>
      <c r="J22" s="809"/>
      <c r="K22" s="805" t="str">
        <f>'NTS ONLY_set_year'!E118</f>
        <v>Smallest trip reading</v>
      </c>
      <c r="L22" s="813" t="str">
        <f>'NTS ONLY_set_year'!E90</f>
        <v>Largest trip reading</v>
      </c>
      <c r="M22" s="801"/>
      <c r="N22" s="801"/>
      <c r="O22" s="801"/>
      <c r="P22" s="730"/>
      <c r="Q22" s="811" t="str">
        <f>'NTS ONLY_set_year'!$E$8</f>
        <v>(e.g., if km at start of trip less than km at end of previous trip)</v>
      </c>
      <c r="R22" s="157"/>
      <c r="S22" s="154"/>
      <c r="T22" s="151"/>
      <c r="U22" s="179"/>
      <c r="V22" s="257"/>
      <c r="W22" s="728"/>
      <c r="X22" s="179"/>
      <c r="Y22" s="237"/>
      <c r="Z22" s="237"/>
      <c r="AA22" s="245"/>
      <c r="AB22" s="179"/>
      <c r="AC22" s="721"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x14ac:dyDescent="0.2">
      <c r="A23" s="5"/>
      <c r="B23" s="738"/>
      <c r="C23" s="738"/>
      <c r="D23" s="44"/>
      <c r="E23" s="798"/>
      <c r="F23" s="799"/>
      <c r="G23" s="733"/>
      <c r="H23" s="123"/>
      <c r="I23" s="807"/>
      <c r="J23" s="810"/>
      <c r="K23" s="807"/>
      <c r="L23" s="814"/>
      <c r="M23" s="801"/>
      <c r="N23" s="801"/>
      <c r="O23" s="801"/>
      <c r="P23" s="730"/>
      <c r="Q23" s="812"/>
      <c r="R23" s="157"/>
      <c r="S23" s="154"/>
      <c r="T23" s="151"/>
      <c r="U23" s="179"/>
      <c r="V23" s="257" t="s">
        <v>107</v>
      </c>
      <c r="W23" s="728"/>
      <c r="X23" s="258"/>
      <c r="Y23" s="259" t="s">
        <v>77</v>
      </c>
      <c r="Z23" s="260"/>
      <c r="AA23" s="261"/>
      <c r="AB23" s="258"/>
      <c r="AC23" s="722"/>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x14ac:dyDescent="0.2">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C:\Users\adavis005\Documentum\Checkout\[pwc-electronic-car-log-2014-01 en.xlsx]01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x14ac:dyDescent="0.2">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C:\Users\adavis005\Documentum\Checkout\[pwc-electronic-car-log-2014-01 en.xlsx]02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x14ac:dyDescent="0.2">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C:\Users\adavis005\Documentum\Checkout\[pwc-electronic-car-log-2014-01 en.xlsx]03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x14ac:dyDescent="0.2">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C:\Users\adavis005\Documentum\Checkout\[pwc-electronic-car-log-2014-01 en.xlsx]04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x14ac:dyDescent="0.2">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C:\Users\adavis005\Documentum\Checkout\[pwc-electronic-car-log-2014-01 en.xlsx]05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x14ac:dyDescent="0.2">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C:\Users\adavis005\Documentum\Checkout\[pwc-electronic-car-log-2014-01 en.xlsx]06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x14ac:dyDescent="0.2">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C:\Users\adavis005\Documentum\Checkout\[pwc-electronic-car-log-2014-01 en.xlsx]07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x14ac:dyDescent="0.2">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C:\Users\adavis005\Documentum\Checkout\[pwc-electronic-car-log-2014-01 en.xlsx]08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x14ac:dyDescent="0.2">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C:\Users\adavis005\Documentum\Checkout\[pwc-electronic-car-log-2014-01 en.xlsx]09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x14ac:dyDescent="0.2">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C:\Users\adavis005\Documentum\Checkout\[pwc-electronic-car-log-2014-01 en.xlsx]10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x14ac:dyDescent="0.2">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C:\Users\adavis005\Documentum\Checkout\[pwc-electronic-car-log-2014-01 en.xlsx]11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x14ac:dyDescent="0.25">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C:\Users\adavis005\Documentum\Checkout\[pwc-electronic-car-log-2014-01 en.xlsx]12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x14ac:dyDescent="0.2">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x14ac:dyDescent="0.2">
      <c r="A37" s="5"/>
      <c r="B37" s="5"/>
      <c r="C37" s="5"/>
      <c r="D37" s="123"/>
      <c r="E37" s="123"/>
      <c r="F37" s="123"/>
      <c r="G37" s="802" t="str">
        <f>'NTS ONLY_set_year'!E47</f>
        <v>* Counts use of different cars. For instance, starting with car 1, switching to car 2 and then back to car 3 yields a count of 3.</v>
      </c>
      <c r="H37" s="803"/>
      <c r="I37" s="803"/>
      <c r="J37" s="803"/>
      <c r="K37" s="803"/>
      <c r="L37" s="803"/>
      <c r="M37" s="803"/>
      <c r="N37" s="803"/>
      <c r="O37" s="803"/>
      <c r="P37" s="803"/>
      <c r="Q37" s="804"/>
      <c r="R37" s="804"/>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x14ac:dyDescent="0.2">
      <c r="A38" s="5"/>
      <c r="F38" s="686"/>
      <c r="G38" s="686"/>
      <c r="H38" s="686"/>
      <c r="I38" s="714" t="str">
        <f>'NTS ONLY_set_year'!$E$133</f>
        <v>©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15"/>
      <c r="K38" s="715"/>
      <c r="L38" s="715"/>
      <c r="M38" s="715"/>
      <c r="N38" s="715"/>
      <c r="O38" s="715"/>
      <c r="P38" s="715"/>
      <c r="Q38" s="715"/>
      <c r="R38" s="715"/>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5" customHeight="1" x14ac:dyDescent="0.2">
      <c r="A39" s="5"/>
      <c r="E39" s="686"/>
      <c r="F39" s="686"/>
      <c r="G39" s="686"/>
      <c r="H39" s="686"/>
      <c r="I39" s="715"/>
      <c r="J39" s="715"/>
      <c r="K39" s="715"/>
      <c r="L39" s="715"/>
      <c r="M39" s="715"/>
      <c r="N39" s="715"/>
      <c r="O39" s="715"/>
      <c r="P39" s="715"/>
      <c r="Q39" s="715"/>
      <c r="R39" s="715"/>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5" customHeight="1" x14ac:dyDescent="0.2">
      <c r="C40" s="5"/>
      <c r="D40" s="5"/>
      <c r="E40" s="686"/>
      <c r="F40" s="686"/>
      <c r="G40" s="686"/>
      <c r="H40" s="686"/>
      <c r="I40" s="715"/>
      <c r="J40" s="715"/>
      <c r="K40" s="715"/>
      <c r="L40" s="715"/>
      <c r="M40" s="715"/>
      <c r="N40" s="715"/>
      <c r="O40" s="715"/>
      <c r="P40" s="715"/>
      <c r="Q40" s="715"/>
      <c r="R40" s="715"/>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x14ac:dyDescent="0.2">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2.75" hidden="1" x14ac:dyDescent="0.2">
      <c r="AA42" s="185"/>
      <c r="AB42" s="185"/>
      <c r="BH42" s="178" t="str">
        <f>ADDRESS(ROW('01'!M27),COLUMN('01'!M27))</f>
        <v>$M$27</v>
      </c>
    </row>
    <row r="43" spans="1:255" ht="12.75" hidden="1" x14ac:dyDescent="0.2">
      <c r="AA43" s="185"/>
      <c r="AB43" s="185"/>
    </row>
    <row r="44" spans="1:255" ht="12.75" hidden="1" x14ac:dyDescent="0.2">
      <c r="AA44" s="185"/>
      <c r="AB44" s="185"/>
    </row>
    <row r="45" spans="1:255" ht="12.75" hidden="1" x14ac:dyDescent="0.2">
      <c r="AA45" s="185"/>
      <c r="AB45" s="185"/>
    </row>
    <row r="46" spans="1:255" ht="12.75" hidden="1" x14ac:dyDescent="0.2">
      <c r="AA46" s="185"/>
      <c r="AB46" s="185"/>
    </row>
    <row r="47" spans="1:255" ht="12.75" hidden="1" x14ac:dyDescent="0.2">
      <c r="AA47" s="185"/>
      <c r="AB47" s="185"/>
    </row>
    <row r="48" spans="1:255" ht="12.75" hidden="1" x14ac:dyDescent="0.2">
      <c r="AA48" s="185"/>
      <c r="AB48" s="185"/>
    </row>
    <row r="49" spans="27:28" ht="12.75" hidden="1" x14ac:dyDescent="0.2">
      <c r="AA49" s="185"/>
      <c r="AB49" s="185"/>
    </row>
    <row r="50" spans="27:28" ht="12.75" hidden="1" x14ac:dyDescent="0.2">
      <c r="AA50" s="185"/>
      <c r="AB50" s="185"/>
    </row>
    <row r="51" spans="27:28" ht="12.75" hidden="1" x14ac:dyDescent="0.2">
      <c r="AA51" s="185"/>
      <c r="AB51" s="185"/>
    </row>
    <row r="52" spans="27:28" ht="12.75" hidden="1" x14ac:dyDescent="0.2">
      <c r="AA52" s="185"/>
      <c r="AB52" s="185"/>
    </row>
    <row r="53" spans="27:28" ht="12.75" hidden="1" x14ac:dyDescent="0.2">
      <c r="AA53" s="185"/>
      <c r="AB53" s="185"/>
    </row>
    <row r="54" spans="27:28" ht="12.75" hidden="1" x14ac:dyDescent="0.2">
      <c r="AA54" s="185"/>
      <c r="AB54" s="185"/>
    </row>
    <row r="55" spans="27:28" ht="12.75" hidden="1" x14ac:dyDescent="0.2">
      <c r="AA55" s="185"/>
      <c r="AB55" s="185"/>
    </row>
    <row r="56" spans="27:28" ht="12.75" hidden="1" x14ac:dyDescent="0.2">
      <c r="AA56" s="185"/>
      <c r="AB56" s="185"/>
    </row>
    <row r="57" spans="27:28" ht="12.75" hidden="1" x14ac:dyDescent="0.2">
      <c r="AA57" s="185"/>
      <c r="AB57" s="185"/>
    </row>
    <row r="58" spans="27:28" ht="12.75" hidden="1" x14ac:dyDescent="0.2">
      <c r="AA58" s="185"/>
      <c r="AB58" s="185"/>
    </row>
    <row r="59" spans="27:28" ht="12.75" hidden="1" x14ac:dyDescent="0.2">
      <c r="AA59" s="185"/>
      <c r="AB59" s="185"/>
    </row>
    <row r="60" spans="27:28" ht="12.75" hidden="1" x14ac:dyDescent="0.2">
      <c r="AA60" s="185"/>
      <c r="AB60" s="185"/>
    </row>
    <row r="61" spans="27:28" ht="12.75" hidden="1" x14ac:dyDescent="0.2"/>
    <row r="62" spans="27:28" ht="12.75" hidden="1" x14ac:dyDescent="0.2"/>
    <row r="63" spans="27:28" ht="12.75" hidden="1" x14ac:dyDescent="0.2"/>
    <row r="64" spans="27:28"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2.75" hidden="1" x14ac:dyDescent="0.2"/>
    <row r="123" ht="12.75" hidden="1" x14ac:dyDescent="0.2"/>
    <row r="124" ht="12.75" hidden="1" x14ac:dyDescent="0.2"/>
    <row r="125" ht="12.75" hidden="1" x14ac:dyDescent="0.2"/>
    <row r="126" ht="12.75" hidden="1" x14ac:dyDescent="0.2"/>
    <row r="127" ht="12.75" hidden="1" x14ac:dyDescent="0.2"/>
    <row r="128" ht="12.75" hidden="1" x14ac:dyDescent="0.2"/>
    <row r="129" ht="12.75" hidden="1" x14ac:dyDescent="0.2"/>
    <row r="130" ht="12.75" hidden="1" x14ac:dyDescent="0.2"/>
    <row r="131" ht="12.75" hidden="1" x14ac:dyDescent="0.2"/>
    <row r="132" ht="12.75" hidden="1" x14ac:dyDescent="0.2"/>
    <row r="133" ht="12.75" hidden="1" x14ac:dyDescent="0.2"/>
    <row r="134" ht="12.75" hidden="1" x14ac:dyDescent="0.2"/>
    <row r="135" ht="12.75" hidden="1" x14ac:dyDescent="0.2"/>
    <row r="136" ht="12.75" hidden="1" x14ac:dyDescent="0.2"/>
    <row r="137" ht="12.75" hidden="1" x14ac:dyDescent="0.2"/>
    <row r="138" ht="12.75" hidden="1" x14ac:dyDescent="0.2"/>
    <row r="139" ht="12.75" hidden="1" x14ac:dyDescent="0.2"/>
    <row r="140" ht="12.75" hidden="1" x14ac:dyDescent="0.2"/>
    <row r="141" ht="12.75" hidden="1" x14ac:dyDescent="0.2"/>
    <row r="142" ht="12.75" hidden="1" x14ac:dyDescent="0.2"/>
    <row r="143" ht="12.75" hidden="1" x14ac:dyDescent="0.2"/>
    <row r="144" ht="12.75" hidden="1" x14ac:dyDescent="0.2"/>
    <row r="145" ht="12.75" hidden="1" x14ac:dyDescent="0.2"/>
    <row r="146" ht="12.75" hidden="1" x14ac:dyDescent="0.2"/>
    <row r="147" ht="12.75" hidden="1" x14ac:dyDescent="0.2"/>
    <row r="148" ht="12.75" hidden="1" x14ac:dyDescent="0.2"/>
    <row r="149" ht="12.75" hidden="1" x14ac:dyDescent="0.2"/>
    <row r="150" ht="12.75" hidden="1" x14ac:dyDescent="0.2"/>
    <row r="151" ht="12.75" hidden="1" x14ac:dyDescent="0.2"/>
    <row r="152" ht="12.75" hidden="1" x14ac:dyDescent="0.2"/>
    <row r="153" ht="12.75" hidden="1" x14ac:dyDescent="0.2"/>
    <row r="154" ht="12.75" hidden="1" x14ac:dyDescent="0.2"/>
    <row r="155" ht="12.75" hidden="1" x14ac:dyDescent="0.2"/>
    <row r="156" ht="12.75" hidden="1" x14ac:dyDescent="0.2"/>
    <row r="157" ht="12.75" hidden="1" x14ac:dyDescent="0.2"/>
    <row r="158" ht="12.75" hidden="1" x14ac:dyDescent="0.2"/>
    <row r="159" ht="12.75" hidden="1" x14ac:dyDescent="0.2"/>
    <row r="160" ht="12.75" hidden="1" x14ac:dyDescent="0.2"/>
    <row r="161" ht="12.75" hidden="1" x14ac:dyDescent="0.2"/>
    <row r="162" ht="12.75" hidden="1" x14ac:dyDescent="0.2"/>
    <row r="163" ht="12.75" hidden="1" x14ac:dyDescent="0.2"/>
    <row r="164" ht="12.75" hidden="1" x14ac:dyDescent="0.2"/>
    <row r="165" ht="12.75" hidden="1"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row r="216" ht="12.75" hidden="1" x14ac:dyDescent="0.2"/>
    <row r="217" ht="12.75" hidden="1" x14ac:dyDescent="0.2"/>
    <row r="218" ht="12.75" hidden="1" x14ac:dyDescent="0.2"/>
    <row r="219" ht="12.75" hidden="1" x14ac:dyDescent="0.2"/>
    <row r="220" ht="12.75" hidden="1" x14ac:dyDescent="0.2"/>
    <row r="221" ht="12.75" hidden="1" x14ac:dyDescent="0.2"/>
    <row r="222" ht="12.75" hidden="1" x14ac:dyDescent="0.2"/>
    <row r="223" ht="12.75" hidden="1" x14ac:dyDescent="0.2"/>
    <row r="224" ht="12.75" hidden="1" x14ac:dyDescent="0.2"/>
    <row r="225" ht="12.75" hidden="1" x14ac:dyDescent="0.2"/>
    <row r="226" ht="12.75" hidden="1" x14ac:dyDescent="0.2"/>
    <row r="227" ht="12.75" hidden="1" x14ac:dyDescent="0.2"/>
    <row r="228" ht="12.75" hidden="1" x14ac:dyDescent="0.2"/>
    <row r="229" ht="12.75" hidden="1" x14ac:dyDescent="0.2"/>
    <row r="230" ht="12.75" hidden="1" x14ac:dyDescent="0.2"/>
    <row r="231" ht="12.75" hidden="1" x14ac:dyDescent="0.2"/>
    <row r="232" ht="12.75" hidden="1" x14ac:dyDescent="0.2"/>
    <row r="233" ht="12.75" hidden="1" x14ac:dyDescent="0.2"/>
    <row r="234" ht="12.75" hidden="1" x14ac:dyDescent="0.2"/>
    <row r="235" ht="12.75" hidden="1" x14ac:dyDescent="0.2"/>
    <row r="236" ht="12.75" hidden="1" x14ac:dyDescent="0.2"/>
    <row r="237" ht="12.75" hidden="1" x14ac:dyDescent="0.2"/>
    <row r="238" ht="12.75" hidden="1" x14ac:dyDescent="0.2"/>
    <row r="239" ht="12.75" hidden="1" x14ac:dyDescent="0.2"/>
    <row r="240" ht="12.75" hidden="1" x14ac:dyDescent="0.2"/>
    <row r="241" ht="12.75" hidden="1" x14ac:dyDescent="0.2"/>
    <row r="242" ht="12.75" hidden="1" x14ac:dyDescent="0.2"/>
    <row r="243" ht="12.75" hidden="1" x14ac:dyDescent="0.2"/>
    <row r="244" ht="12.75" hidden="1" x14ac:dyDescent="0.2"/>
    <row r="245" ht="12.75" hidden="1" x14ac:dyDescent="0.2"/>
    <row r="246" ht="12.75" hidden="1" x14ac:dyDescent="0.2"/>
    <row r="247" ht="12.75" hidden="1" x14ac:dyDescent="0.2"/>
    <row r="248" ht="12.75" hidden="1" x14ac:dyDescent="0.2"/>
    <row r="249" ht="12.75" hidden="1" x14ac:dyDescent="0.2"/>
    <row r="250" ht="12.75" hidden="1" x14ac:dyDescent="0.2"/>
    <row r="251" ht="12.75" hidden="1" x14ac:dyDescent="0.2"/>
    <row r="252" ht="12.75" hidden="1" x14ac:dyDescent="0.2"/>
    <row r="253" ht="12.75" hidden="1" x14ac:dyDescent="0.2"/>
    <row r="254" ht="12.75" hidden="1" x14ac:dyDescent="0.2"/>
    <row r="255" ht="12.75" hidden="1" x14ac:dyDescent="0.2"/>
    <row r="256" ht="12.75" hidden="1" x14ac:dyDescent="0.2"/>
    <row r="257" ht="12.75" hidden="1" x14ac:dyDescent="0.2"/>
    <row r="258" ht="12.75" hidden="1" x14ac:dyDescent="0.2"/>
    <row r="259" ht="12.75" hidden="1" x14ac:dyDescent="0.2"/>
    <row r="260" ht="12.75" hidden="1" x14ac:dyDescent="0.2"/>
    <row r="261" ht="12.75" hidden="1" x14ac:dyDescent="0.2"/>
    <row r="262" ht="12.75" hidden="1" x14ac:dyDescent="0.2"/>
    <row r="263" ht="12.75" hidden="1" x14ac:dyDescent="0.2"/>
    <row r="264" ht="12.75" hidden="1" x14ac:dyDescent="0.2"/>
    <row r="265" ht="12.75" hidden="1" x14ac:dyDescent="0.2"/>
    <row r="266" ht="12.75" hidden="1" x14ac:dyDescent="0.2"/>
    <row r="267" ht="12.75" hidden="1" x14ac:dyDescent="0.2"/>
    <row r="268" ht="12.75" hidden="1" x14ac:dyDescent="0.2"/>
    <row r="269" ht="12.75" hidden="1" x14ac:dyDescent="0.2"/>
    <row r="270" ht="12.75" hidden="1" x14ac:dyDescent="0.2"/>
    <row r="271" ht="12.75" hidden="1" x14ac:dyDescent="0.2"/>
    <row r="272" ht="12.75" hidden="1" x14ac:dyDescent="0.2"/>
    <row r="273" ht="12.75" hidden="1" x14ac:dyDescent="0.2"/>
    <row r="274" ht="12.75" hidden="1" x14ac:dyDescent="0.2"/>
    <row r="275" ht="12.75" hidden="1" x14ac:dyDescent="0.2"/>
    <row r="276" ht="12.75" hidden="1" x14ac:dyDescent="0.2"/>
    <row r="277" ht="12.75" hidden="1" x14ac:dyDescent="0.2"/>
    <row r="278" ht="12.75" hidden="1" x14ac:dyDescent="0.2"/>
    <row r="279" ht="12.75" hidden="1" x14ac:dyDescent="0.2"/>
    <row r="280" ht="12.75" hidden="1" x14ac:dyDescent="0.2"/>
    <row r="281" ht="12.75" hidden="1" x14ac:dyDescent="0.2"/>
    <row r="282" ht="12.75" hidden="1" x14ac:dyDescent="0.2"/>
    <row r="283" ht="12.75" hidden="1" x14ac:dyDescent="0.2"/>
    <row r="284" ht="12.75" hidden="1" x14ac:dyDescent="0.2"/>
    <row r="285" ht="12.75" hidden="1" x14ac:dyDescent="0.2"/>
    <row r="286" ht="12.75" hidden="1" x14ac:dyDescent="0.2"/>
    <row r="287" ht="12.75" hidden="1" x14ac:dyDescent="0.2"/>
    <row r="288" ht="12.75" hidden="1" x14ac:dyDescent="0.2"/>
    <row r="289" ht="12.75" hidden="1" x14ac:dyDescent="0.2"/>
    <row r="290" ht="12.75" hidden="1" x14ac:dyDescent="0.2"/>
    <row r="291" ht="12.75" hidden="1" x14ac:dyDescent="0.2"/>
    <row r="292" ht="12.75" hidden="1" x14ac:dyDescent="0.2"/>
    <row r="293" ht="12.75" hidden="1" x14ac:dyDescent="0.2"/>
    <row r="294" ht="12.75" hidden="1" x14ac:dyDescent="0.2"/>
    <row r="295" ht="12.75" hidden="1" x14ac:dyDescent="0.2"/>
    <row r="296" ht="12.75" hidden="1" x14ac:dyDescent="0.2"/>
    <row r="297" ht="12.75" hidden="1" x14ac:dyDescent="0.2"/>
    <row r="298" ht="12.75" hidden="1" x14ac:dyDescent="0.2"/>
    <row r="299" ht="12.75" hidden="1" x14ac:dyDescent="0.2"/>
    <row r="300" ht="12.75" hidden="1" x14ac:dyDescent="0.2"/>
    <row r="301" ht="12.75" hidden="1" x14ac:dyDescent="0.2"/>
    <row r="302" ht="12.75" hidden="1" x14ac:dyDescent="0.2"/>
    <row r="303" ht="12.75" hidden="1" x14ac:dyDescent="0.2"/>
    <row r="304" ht="12.75" hidden="1" x14ac:dyDescent="0.2"/>
    <row r="305" ht="12.75" hidden="1" x14ac:dyDescent="0.2"/>
    <row r="306" ht="12.75" hidden="1" x14ac:dyDescent="0.2"/>
    <row r="307" ht="12.75" hidden="1" x14ac:dyDescent="0.2"/>
    <row r="308" ht="12.75" hidden="1" x14ac:dyDescent="0.2"/>
    <row r="309" ht="12.75" hidden="1" x14ac:dyDescent="0.2"/>
    <row r="310" ht="12.75" hidden="1" x14ac:dyDescent="0.2"/>
    <row r="311" ht="12.75" hidden="1" x14ac:dyDescent="0.2"/>
    <row r="312" ht="12.75" hidden="1" x14ac:dyDescent="0.2"/>
    <row r="313" ht="12.75" hidden="1" x14ac:dyDescent="0.2"/>
    <row r="314" ht="12.75" hidden="1" x14ac:dyDescent="0.2"/>
    <row r="315" ht="12.75" hidden="1" x14ac:dyDescent="0.2"/>
    <row r="316" ht="12.75" hidden="1" x14ac:dyDescent="0.2"/>
    <row r="317" ht="12.75" hidden="1" x14ac:dyDescent="0.2"/>
    <row r="318" ht="12.75" hidden="1" x14ac:dyDescent="0.2"/>
    <row r="319" ht="12.75" hidden="1" x14ac:dyDescent="0.2"/>
    <row r="320" ht="12.75" hidden="1" x14ac:dyDescent="0.2"/>
    <row r="321" ht="12.75" hidden="1" x14ac:dyDescent="0.2"/>
    <row r="322" ht="12.75" hidden="1" x14ac:dyDescent="0.2"/>
    <row r="323" ht="12.75" hidden="1" x14ac:dyDescent="0.2"/>
    <row r="324" ht="12.75" hidden="1" x14ac:dyDescent="0.2"/>
    <row r="325" ht="12.75" hidden="1" x14ac:dyDescent="0.2"/>
    <row r="326" ht="12.75" hidden="1" x14ac:dyDescent="0.2"/>
    <row r="327" ht="12.75" hidden="1" x14ac:dyDescent="0.2"/>
    <row r="328" ht="12.75" hidden="1" x14ac:dyDescent="0.2"/>
    <row r="329" ht="12.75" hidden="1" x14ac:dyDescent="0.2"/>
    <row r="330" ht="12.75" hidden="1" x14ac:dyDescent="0.2"/>
    <row r="331" ht="12.75" hidden="1" x14ac:dyDescent="0.2"/>
    <row r="332" ht="12.75" hidden="1" x14ac:dyDescent="0.2"/>
    <row r="333" ht="12.75" hidden="1" x14ac:dyDescent="0.2"/>
    <row r="334" ht="12.75" hidden="1" x14ac:dyDescent="0.2"/>
    <row r="335" ht="12.75" hidden="1" x14ac:dyDescent="0.2"/>
    <row r="336" ht="12.75" hidden="1" x14ac:dyDescent="0.2"/>
    <row r="337" ht="12.75" hidden="1" x14ac:dyDescent="0.2"/>
    <row r="338" ht="12.75" hidden="1" x14ac:dyDescent="0.2"/>
    <row r="339" ht="12.75" hidden="1" x14ac:dyDescent="0.2"/>
    <row r="340" ht="12.75" hidden="1" x14ac:dyDescent="0.2"/>
    <row r="341" ht="12.75" hidden="1" x14ac:dyDescent="0.2"/>
    <row r="342" ht="12.75" hidden="1" x14ac:dyDescent="0.2"/>
    <row r="343" ht="12.75" hidden="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9"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7"/>
    </row>
    <row r="4" spans="1:259"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x14ac:dyDescent="0.25">
      <c r="A5" s="44"/>
      <c r="B5" s="853" t="str">
        <f ca="1">V17</f>
        <v>January,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x14ac:dyDescent="0.2">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41639</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x14ac:dyDescent="0.25">
      <c r="A10" s="5"/>
      <c r="B10" s="90" t="str">
        <f>'NTS ONLY_set_year'!$E$59</f>
        <v>End</v>
      </c>
      <c r="C10" s="871"/>
      <c r="D10" s="872"/>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January,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January</v>
      </c>
      <c r="V18" s="652" t="str">
        <f ca="1">AE6</f>
        <v>January,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January</v>
      </c>
      <c r="V19" s="652" t="str">
        <f ca="1">U19&amp;" "&amp;Year_four_digits</f>
        <v>January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Wed. January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January</v>
      </c>
      <c r="V20" s="179"/>
      <c r="W20" s="179"/>
      <c r="X20" s="430">
        <f ca="1">$AE$8+D20</f>
        <v>41640</v>
      </c>
      <c r="Y20" s="568" t="str">
        <f ca="1">IF(Y14="f",T20&amp;". "&amp;" "&amp;R20&amp;" "&amp;U20&amp;" "&amp;$AE$7,T20&amp;". "&amp;U20&amp;" "&amp;R20&amp;", "&amp;$AE$7)</f>
        <v>Wed. January 1, 2014</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January</v>
      </c>
      <c r="V21" s="184"/>
      <c r="W21" s="179"/>
      <c r="X21" s="430">
        <f ca="1">$AE$8+D21</f>
        <v>41639</v>
      </c>
      <c r="Y21" s="568" t="str">
        <f t="shared" ref="Y21:Y84" ca="1" si="14">IF(Y15="f",T21&amp;". "&amp;" "&amp;R21&amp;" "&amp;U21&amp;" "&amp;$AE$7,T21&amp;". "&amp;U21&amp;" "&amp;R21&amp;", "&amp;$AE$7)</f>
        <v>Tue. January , 2014</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January</v>
      </c>
      <c r="V22" s="184"/>
      <c r="W22" s="179"/>
      <c r="X22" s="430">
        <f t="shared" ref="X22:X85" ca="1" si="17">$AE$8+D22</f>
        <v>41639</v>
      </c>
      <c r="Y22" s="568" t="str">
        <f t="shared" ca="1" si="14"/>
        <v>Tue. January , 2014</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January</v>
      </c>
      <c r="V23" s="184"/>
      <c r="W23" s="179"/>
      <c r="X23" s="430">
        <f t="shared" ca="1" si="17"/>
        <v>41639</v>
      </c>
      <c r="Y23" s="568" t="str">
        <f t="shared" ca="1" si="14"/>
        <v>Tue. January , 2014</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January</v>
      </c>
      <c r="V24" s="184"/>
      <c r="W24" s="179"/>
      <c r="X24" s="430">
        <f t="shared" ca="1" si="17"/>
        <v>41639</v>
      </c>
      <c r="Y24" s="568" t="str">
        <f t="shared" ca="1" si="14"/>
        <v>Tue. January , 2014</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January</v>
      </c>
      <c r="V25" s="184"/>
      <c r="W25" s="179"/>
      <c r="X25" s="430">
        <f t="shared" ca="1" si="17"/>
        <v>41639</v>
      </c>
      <c r="Y25" s="568" t="str">
        <f t="shared" ca="1" si="14"/>
        <v>Tue. January , 2014</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January</v>
      </c>
      <c r="V26" s="184"/>
      <c r="W26" s="179"/>
      <c r="X26" s="430">
        <f t="shared" ca="1" si="17"/>
        <v>41639</v>
      </c>
      <c r="Y26" s="568" t="str">
        <f t="shared" ca="1" si="14"/>
        <v>Tue. January , 2014</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January</v>
      </c>
      <c r="V27" s="184"/>
      <c r="W27" s="179"/>
      <c r="X27" s="430">
        <f t="shared" ca="1" si="17"/>
        <v>41639</v>
      </c>
      <c r="Y27" s="568" t="str">
        <f t="shared" ca="1" si="14"/>
        <v>Tue. January , 2014</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January</v>
      </c>
      <c r="V28" s="184"/>
      <c r="W28" s="179"/>
      <c r="X28" s="430">
        <f t="shared" ca="1" si="17"/>
        <v>41639</v>
      </c>
      <c r="Y28" s="568" t="str">
        <f t="shared" ca="1" si="14"/>
        <v>Tue. January , 2014</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January</v>
      </c>
      <c r="V29" s="184"/>
      <c r="W29" s="179"/>
      <c r="X29" s="430">
        <f t="shared" ca="1" si="17"/>
        <v>41639</v>
      </c>
      <c r="Y29" s="568" t="str">
        <f t="shared" ca="1" si="14"/>
        <v>Tue. January , 2014</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January</v>
      </c>
      <c r="V30" s="184"/>
      <c r="W30" s="179"/>
      <c r="X30" s="430">
        <f t="shared" ca="1" si="17"/>
        <v>41639</v>
      </c>
      <c r="Y30" s="568" t="str">
        <f t="shared" ca="1" si="14"/>
        <v>Tue. January , 2014</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January</v>
      </c>
      <c r="V31" s="184"/>
      <c r="W31" s="179"/>
      <c r="X31" s="430">
        <f t="shared" ca="1" si="17"/>
        <v>41639</v>
      </c>
      <c r="Y31" s="568" t="str">
        <f t="shared" ca="1" si="14"/>
        <v>Tue. January , 2014</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January</v>
      </c>
      <c r="V32" s="184"/>
      <c r="W32" s="179"/>
      <c r="X32" s="430">
        <f t="shared" ca="1" si="17"/>
        <v>41639</v>
      </c>
      <c r="Y32" s="568" t="str">
        <f t="shared" ca="1" si="14"/>
        <v>Tue. January , 2014</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January</v>
      </c>
      <c r="V33" s="184"/>
      <c r="W33" s="179"/>
      <c r="X33" s="430">
        <f t="shared" ca="1" si="17"/>
        <v>41639</v>
      </c>
      <c r="Y33" s="568" t="str">
        <f t="shared" ca="1" si="14"/>
        <v>Tue. January , 2014</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January</v>
      </c>
      <c r="V34" s="184"/>
      <c r="W34" s="179"/>
      <c r="X34" s="430">
        <f t="shared" ca="1" si="17"/>
        <v>41639</v>
      </c>
      <c r="Y34" s="568" t="str">
        <f t="shared" ca="1" si="14"/>
        <v>Tue. January , 2014</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January</v>
      </c>
      <c r="V35" s="184"/>
      <c r="W35" s="179"/>
      <c r="X35" s="430">
        <f t="shared" ca="1" si="17"/>
        <v>41639</v>
      </c>
      <c r="Y35" s="568" t="str">
        <f t="shared" ca="1" si="14"/>
        <v>Tue. January , 2014</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January</v>
      </c>
      <c r="V36" s="184"/>
      <c r="W36" s="179"/>
      <c r="X36" s="430">
        <f t="shared" ca="1" si="17"/>
        <v>41639</v>
      </c>
      <c r="Y36" s="568" t="str">
        <f t="shared" ca="1" si="14"/>
        <v>Tue. January , 2014</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January</v>
      </c>
      <c r="V37" s="184"/>
      <c r="W37" s="179"/>
      <c r="X37" s="430">
        <f t="shared" ca="1" si="17"/>
        <v>41639</v>
      </c>
      <c r="Y37" s="568" t="str">
        <f t="shared" ca="1" si="14"/>
        <v>Tue. January , 2014</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January</v>
      </c>
      <c r="V38" s="184"/>
      <c r="W38" s="179"/>
      <c r="X38" s="430">
        <f t="shared" ca="1" si="17"/>
        <v>41639</v>
      </c>
      <c r="Y38" s="568" t="str">
        <f t="shared" ca="1" si="14"/>
        <v>Tue. January , 2014</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January</v>
      </c>
      <c r="V39" s="184"/>
      <c r="W39" s="179"/>
      <c r="X39" s="430">
        <f t="shared" ca="1" si="17"/>
        <v>41639</v>
      </c>
      <c r="Y39" s="568" t="str">
        <f t="shared" ca="1" si="14"/>
        <v>Tue. January , 2014</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January</v>
      </c>
      <c r="V40" s="184"/>
      <c r="W40" s="179"/>
      <c r="X40" s="430">
        <f t="shared" ca="1" si="17"/>
        <v>41639</v>
      </c>
      <c r="Y40" s="568" t="str">
        <f t="shared" ca="1" si="14"/>
        <v>Tue. January , 2014</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January</v>
      </c>
      <c r="V41" s="184"/>
      <c r="W41" s="179"/>
      <c r="X41" s="430">
        <f t="shared" ca="1" si="17"/>
        <v>41639</v>
      </c>
      <c r="Y41" s="568" t="str">
        <f t="shared" ca="1" si="14"/>
        <v>Tue. January , 2014</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January</v>
      </c>
      <c r="V42" s="184"/>
      <c r="W42" s="179"/>
      <c r="X42" s="430">
        <f t="shared" ca="1" si="17"/>
        <v>41639</v>
      </c>
      <c r="Y42" s="568" t="str">
        <f t="shared" ca="1" si="14"/>
        <v>Tue. January , 2014</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January</v>
      </c>
      <c r="V43" s="184"/>
      <c r="W43" s="179"/>
      <c r="X43" s="430">
        <f t="shared" ca="1" si="17"/>
        <v>41639</v>
      </c>
      <c r="Y43" s="568" t="str">
        <f t="shared" ca="1" si="14"/>
        <v>Tue. January , 2014</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January</v>
      </c>
      <c r="V44" s="184"/>
      <c r="W44" s="179"/>
      <c r="X44" s="430">
        <f t="shared" ca="1" si="17"/>
        <v>41639</v>
      </c>
      <c r="Y44" s="568" t="str">
        <f t="shared" ca="1" si="14"/>
        <v>Tue. January , 2014</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January</v>
      </c>
      <c r="V45" s="184"/>
      <c r="W45" s="179"/>
      <c r="X45" s="430">
        <f t="shared" ca="1" si="17"/>
        <v>41639</v>
      </c>
      <c r="Y45" s="568" t="str">
        <f t="shared" ca="1" si="14"/>
        <v>Tue. January , 2014</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January</v>
      </c>
      <c r="V46" s="184"/>
      <c r="W46" s="179"/>
      <c r="X46" s="430">
        <f t="shared" ca="1" si="17"/>
        <v>41639</v>
      </c>
      <c r="Y46" s="568" t="str">
        <f t="shared" ca="1" si="14"/>
        <v>Tue. January , 2014</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January</v>
      </c>
      <c r="V47" s="184"/>
      <c r="W47" s="179"/>
      <c r="X47" s="430">
        <f t="shared" ca="1" si="17"/>
        <v>41639</v>
      </c>
      <c r="Y47" s="568" t="str">
        <f t="shared" ca="1" si="14"/>
        <v>Tue. January , 2014</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January</v>
      </c>
      <c r="V48" s="184"/>
      <c r="W48" s="179"/>
      <c r="X48" s="430">
        <f t="shared" ca="1" si="17"/>
        <v>41639</v>
      </c>
      <c r="Y48" s="568" t="str">
        <f t="shared" ca="1" si="14"/>
        <v>Tue. January , 2014</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January</v>
      </c>
      <c r="V49" s="184"/>
      <c r="W49" s="179"/>
      <c r="X49" s="430">
        <f t="shared" ca="1" si="17"/>
        <v>41639</v>
      </c>
      <c r="Y49" s="568" t="str">
        <f t="shared" ca="1" si="14"/>
        <v>Tue. January , 2014</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January</v>
      </c>
      <c r="V50" s="184"/>
      <c r="W50" s="179"/>
      <c r="X50" s="430">
        <f t="shared" ca="1" si="17"/>
        <v>41639</v>
      </c>
      <c r="Y50" s="568" t="str">
        <f t="shared" ca="1" si="14"/>
        <v>Tue. January , 2014</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January</v>
      </c>
      <c r="V51" s="184"/>
      <c r="W51" s="179"/>
      <c r="X51" s="430">
        <f t="shared" ca="1" si="17"/>
        <v>41639</v>
      </c>
      <c r="Y51" s="568" t="str">
        <f t="shared" ca="1" si="14"/>
        <v>Tue. January , 2014</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January</v>
      </c>
      <c r="V52" s="184"/>
      <c r="W52" s="179"/>
      <c r="X52" s="430">
        <f t="shared" ca="1" si="17"/>
        <v>41639</v>
      </c>
      <c r="Y52" s="568" t="str">
        <f t="shared" ca="1" si="14"/>
        <v>Tue. January , 2014</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January</v>
      </c>
      <c r="V53" s="184"/>
      <c r="W53" s="179"/>
      <c r="X53" s="430">
        <f t="shared" ca="1" si="17"/>
        <v>41639</v>
      </c>
      <c r="Y53" s="568" t="str">
        <f t="shared" ca="1" si="14"/>
        <v>Tue. January , 2014</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January</v>
      </c>
      <c r="V54" s="184"/>
      <c r="W54" s="179"/>
      <c r="X54" s="430">
        <f t="shared" ca="1" si="17"/>
        <v>41639</v>
      </c>
      <c r="Y54" s="568" t="str">
        <f t="shared" ca="1" si="14"/>
        <v>Tue. January , 2014</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January</v>
      </c>
      <c r="V55" s="184"/>
      <c r="W55" s="179"/>
      <c r="X55" s="430">
        <f t="shared" ca="1" si="17"/>
        <v>41639</v>
      </c>
      <c r="Y55" s="568" t="str">
        <f t="shared" ca="1" si="14"/>
        <v>Tue. January , 2014</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January</v>
      </c>
      <c r="V56" s="184"/>
      <c r="W56" s="179"/>
      <c r="X56" s="430">
        <f t="shared" ca="1" si="17"/>
        <v>41639</v>
      </c>
      <c r="Y56" s="568" t="str">
        <f t="shared" ca="1" si="14"/>
        <v>Tue. January , 2014</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January</v>
      </c>
      <c r="V57" s="184"/>
      <c r="W57" s="179"/>
      <c r="X57" s="430">
        <f t="shared" ca="1" si="17"/>
        <v>41639</v>
      </c>
      <c r="Y57" s="568" t="str">
        <f t="shared" ca="1" si="14"/>
        <v>Tue. January , 2014</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January</v>
      </c>
      <c r="V58" s="184"/>
      <c r="W58" s="179"/>
      <c r="X58" s="430">
        <f t="shared" ca="1" si="17"/>
        <v>41639</v>
      </c>
      <c r="Y58" s="568" t="str">
        <f t="shared" ca="1" si="14"/>
        <v>Tue. January , 2014</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January</v>
      </c>
      <c r="V59" s="184"/>
      <c r="W59" s="179"/>
      <c r="X59" s="430">
        <f t="shared" ca="1" si="17"/>
        <v>41639</v>
      </c>
      <c r="Y59" s="568" t="str">
        <f t="shared" ca="1" si="14"/>
        <v>Tue. January , 2014</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January</v>
      </c>
      <c r="V60" s="184"/>
      <c r="W60" s="179"/>
      <c r="X60" s="430">
        <f t="shared" ca="1" si="17"/>
        <v>41639</v>
      </c>
      <c r="Y60" s="568" t="str">
        <f t="shared" ca="1" si="14"/>
        <v>Tue. January , 2014</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January</v>
      </c>
      <c r="V61" s="184"/>
      <c r="W61" s="179"/>
      <c r="X61" s="430">
        <f t="shared" ca="1" si="17"/>
        <v>41639</v>
      </c>
      <c r="Y61" s="568" t="str">
        <f t="shared" ca="1" si="14"/>
        <v>Tue. January , 2014</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January</v>
      </c>
      <c r="V62" s="184"/>
      <c r="W62" s="179"/>
      <c r="X62" s="430">
        <f t="shared" ca="1" si="17"/>
        <v>41639</v>
      </c>
      <c r="Y62" s="568" t="str">
        <f t="shared" ca="1" si="14"/>
        <v>Tue. January , 2014</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January</v>
      </c>
      <c r="V63" s="184"/>
      <c r="W63" s="179"/>
      <c r="X63" s="430">
        <f t="shared" ca="1" si="17"/>
        <v>41639</v>
      </c>
      <c r="Y63" s="568" t="str">
        <f t="shared" ca="1" si="14"/>
        <v>Tue. January , 2014</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January</v>
      </c>
      <c r="V64" s="184"/>
      <c r="W64" s="179"/>
      <c r="X64" s="430">
        <f t="shared" ca="1" si="17"/>
        <v>41639</v>
      </c>
      <c r="Y64" s="568" t="str">
        <f t="shared" ca="1" si="14"/>
        <v>Tue. January , 2014</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January</v>
      </c>
      <c r="V65" s="184"/>
      <c r="W65" s="179"/>
      <c r="X65" s="430">
        <f t="shared" ca="1" si="17"/>
        <v>41639</v>
      </c>
      <c r="Y65" s="568" t="str">
        <f t="shared" ca="1" si="14"/>
        <v>Tue. January , 2014</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January</v>
      </c>
      <c r="V66" s="184"/>
      <c r="W66" s="179"/>
      <c r="X66" s="430">
        <f t="shared" ca="1" si="17"/>
        <v>41639</v>
      </c>
      <c r="Y66" s="568" t="str">
        <f t="shared" ca="1" si="14"/>
        <v>Tue. January , 2014</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January</v>
      </c>
      <c r="V67" s="184"/>
      <c r="W67" s="179"/>
      <c r="X67" s="430">
        <f t="shared" ca="1" si="17"/>
        <v>41639</v>
      </c>
      <c r="Y67" s="568" t="str">
        <f t="shared" ca="1" si="14"/>
        <v>Tue. January , 2014</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January</v>
      </c>
      <c r="V68" s="184"/>
      <c r="W68" s="179"/>
      <c r="X68" s="430">
        <f t="shared" ca="1" si="17"/>
        <v>41639</v>
      </c>
      <c r="Y68" s="568" t="str">
        <f t="shared" ca="1" si="14"/>
        <v>Tue. January , 2014</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January</v>
      </c>
      <c r="V69" s="184"/>
      <c r="W69" s="179"/>
      <c r="X69" s="430">
        <f t="shared" ca="1" si="17"/>
        <v>41639</v>
      </c>
      <c r="Y69" s="568" t="str">
        <f t="shared" ca="1" si="14"/>
        <v>Tue. January , 2014</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January</v>
      </c>
      <c r="V70" s="184"/>
      <c r="W70" s="179"/>
      <c r="X70" s="430">
        <f t="shared" ca="1" si="17"/>
        <v>41639</v>
      </c>
      <c r="Y70" s="568" t="str">
        <f t="shared" ca="1" si="14"/>
        <v>Tue. January , 2014</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January</v>
      </c>
      <c r="V71" s="184"/>
      <c r="W71" s="179"/>
      <c r="X71" s="430">
        <f t="shared" ca="1" si="17"/>
        <v>41639</v>
      </c>
      <c r="Y71" s="568" t="str">
        <f t="shared" ca="1" si="14"/>
        <v>Tue. January , 2014</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January</v>
      </c>
      <c r="V72" s="184"/>
      <c r="W72" s="179"/>
      <c r="X72" s="430">
        <f t="shared" ca="1" si="17"/>
        <v>41639</v>
      </c>
      <c r="Y72" s="568" t="str">
        <f t="shared" ca="1" si="14"/>
        <v>Tue. January , 2014</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January</v>
      </c>
      <c r="V73" s="184"/>
      <c r="W73" s="179"/>
      <c r="X73" s="430">
        <f t="shared" ca="1" si="17"/>
        <v>41639</v>
      </c>
      <c r="Y73" s="568" t="str">
        <f t="shared" ca="1" si="14"/>
        <v>Tue. January , 2014</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January</v>
      </c>
      <c r="V74" s="184"/>
      <c r="W74" s="179"/>
      <c r="X74" s="430">
        <f t="shared" ca="1" si="17"/>
        <v>41639</v>
      </c>
      <c r="Y74" s="568" t="str">
        <f t="shared" ca="1" si="14"/>
        <v>Tue. January , 2014</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January</v>
      </c>
      <c r="V75" s="184"/>
      <c r="W75" s="179"/>
      <c r="X75" s="430">
        <f t="shared" ca="1" si="17"/>
        <v>41639</v>
      </c>
      <c r="Y75" s="568" t="str">
        <f t="shared" ca="1" si="14"/>
        <v>Tue. January , 2014</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January</v>
      </c>
      <c r="V76" s="184"/>
      <c r="W76" s="179"/>
      <c r="X76" s="430">
        <f t="shared" ca="1" si="17"/>
        <v>41639</v>
      </c>
      <c r="Y76" s="568" t="str">
        <f t="shared" ca="1" si="14"/>
        <v>Tue. January , 2014</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January</v>
      </c>
      <c r="V77" s="184"/>
      <c r="W77" s="179"/>
      <c r="X77" s="430">
        <f t="shared" ca="1" si="17"/>
        <v>41639</v>
      </c>
      <c r="Y77" s="568" t="str">
        <f t="shared" ca="1" si="14"/>
        <v>Tue. January , 2014</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January</v>
      </c>
      <c r="V78" s="184"/>
      <c r="W78" s="179"/>
      <c r="X78" s="430">
        <f t="shared" ca="1" si="17"/>
        <v>41639</v>
      </c>
      <c r="Y78" s="568" t="str">
        <f t="shared" ca="1" si="14"/>
        <v>Tue. January , 2014</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January</v>
      </c>
      <c r="V79" s="184"/>
      <c r="W79" s="179"/>
      <c r="X79" s="430">
        <f t="shared" ca="1" si="17"/>
        <v>41639</v>
      </c>
      <c r="Y79" s="568" t="str">
        <f t="shared" ca="1" si="14"/>
        <v>Tue. January , 2014</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January</v>
      </c>
      <c r="V80" s="184"/>
      <c r="W80" s="179"/>
      <c r="X80" s="430">
        <f t="shared" ca="1" si="17"/>
        <v>41639</v>
      </c>
      <c r="Y80" s="568" t="str">
        <f t="shared" ca="1" si="14"/>
        <v>Tue. January , 2014</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January</v>
      </c>
      <c r="V81" s="184"/>
      <c r="W81" s="179"/>
      <c r="X81" s="430">
        <f t="shared" ca="1" si="17"/>
        <v>41639</v>
      </c>
      <c r="Y81" s="568" t="str">
        <f t="shared" ca="1" si="14"/>
        <v>Tue. January , 2014</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January</v>
      </c>
      <c r="V82" s="184"/>
      <c r="W82" s="179"/>
      <c r="X82" s="430">
        <f t="shared" ca="1" si="17"/>
        <v>41639</v>
      </c>
      <c r="Y82" s="568" t="str">
        <f t="shared" ca="1" si="14"/>
        <v>Tue. January , 2014</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January</v>
      </c>
      <c r="V83" s="184"/>
      <c r="W83" s="179"/>
      <c r="X83" s="430">
        <f t="shared" ca="1" si="17"/>
        <v>41639</v>
      </c>
      <c r="Y83" s="568" t="str">
        <f t="shared" ca="1" si="14"/>
        <v>Tue. January , 2014</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January</v>
      </c>
      <c r="V84" s="184"/>
      <c r="W84" s="179"/>
      <c r="X84" s="430">
        <f t="shared" ca="1" si="17"/>
        <v>41639</v>
      </c>
      <c r="Y84" s="568" t="str">
        <f t="shared" ca="1" si="14"/>
        <v>Tue. January , 2014</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January</v>
      </c>
      <c r="V85" s="184"/>
      <c r="W85" s="179"/>
      <c r="X85" s="430">
        <f t="shared" ca="1" si="17"/>
        <v>41639</v>
      </c>
      <c r="Y85" s="568" t="str">
        <f t="shared" ref="Y85:Y148" ca="1" si="33">IF(Y79="f",T85&amp;". "&amp;" "&amp;R85&amp;" "&amp;U85&amp;" "&amp;$AE$7,T85&amp;". "&amp;U85&amp;" "&amp;R85&amp;", "&amp;$AE$7)</f>
        <v>Tue. January , 2014</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January</v>
      </c>
      <c r="V86" s="184"/>
      <c r="W86" s="179"/>
      <c r="X86" s="430">
        <f t="shared" ref="X86:X149" ca="1" si="36">$AE$8+D86</f>
        <v>41639</v>
      </c>
      <c r="Y86" s="568" t="str">
        <f t="shared" ca="1" si="33"/>
        <v>Tue. January , 2014</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January</v>
      </c>
      <c r="V87" s="184"/>
      <c r="W87" s="179"/>
      <c r="X87" s="430">
        <f t="shared" ca="1" si="36"/>
        <v>41639</v>
      </c>
      <c r="Y87" s="568" t="str">
        <f t="shared" ca="1" si="33"/>
        <v>Tue. January , 2014</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January</v>
      </c>
      <c r="V88" s="184"/>
      <c r="W88" s="179"/>
      <c r="X88" s="430">
        <f t="shared" ca="1" si="36"/>
        <v>41639</v>
      </c>
      <c r="Y88" s="568" t="str">
        <f t="shared" ca="1" si="33"/>
        <v>Tue. January , 2014</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January</v>
      </c>
      <c r="V89" s="184"/>
      <c r="W89" s="179"/>
      <c r="X89" s="430">
        <f t="shared" ca="1" si="36"/>
        <v>41639</v>
      </c>
      <c r="Y89" s="568" t="str">
        <f t="shared" ca="1" si="33"/>
        <v>Tue. January , 2014</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January</v>
      </c>
      <c r="V90" s="184"/>
      <c r="W90" s="179"/>
      <c r="X90" s="430">
        <f t="shared" ca="1" si="36"/>
        <v>41639</v>
      </c>
      <c r="Y90" s="568" t="str">
        <f t="shared" ca="1" si="33"/>
        <v>Tue. January , 2014</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January</v>
      </c>
      <c r="V91" s="184"/>
      <c r="W91" s="179"/>
      <c r="X91" s="430">
        <f t="shared" ca="1" si="36"/>
        <v>41639</v>
      </c>
      <c r="Y91" s="568" t="str">
        <f t="shared" ca="1" si="33"/>
        <v>Tue. January , 2014</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January</v>
      </c>
      <c r="V92" s="184"/>
      <c r="W92" s="179"/>
      <c r="X92" s="430">
        <f t="shared" ca="1" si="36"/>
        <v>41639</v>
      </c>
      <c r="Y92" s="568" t="str">
        <f t="shared" ca="1" si="33"/>
        <v>Tue. January , 2014</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January</v>
      </c>
      <c r="V93" s="184"/>
      <c r="W93" s="179"/>
      <c r="X93" s="430">
        <f t="shared" ca="1" si="36"/>
        <v>41639</v>
      </c>
      <c r="Y93" s="568" t="str">
        <f t="shared" ca="1" si="33"/>
        <v>Tue. January , 2014</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January</v>
      </c>
      <c r="V94" s="184"/>
      <c r="W94" s="179"/>
      <c r="X94" s="430">
        <f t="shared" ca="1" si="36"/>
        <v>41639</v>
      </c>
      <c r="Y94" s="568" t="str">
        <f t="shared" ca="1" si="33"/>
        <v>Tue. January , 2014</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January</v>
      </c>
      <c r="V95" s="184"/>
      <c r="W95" s="179"/>
      <c r="X95" s="430">
        <f t="shared" ca="1" si="36"/>
        <v>41639</v>
      </c>
      <c r="Y95" s="568" t="str">
        <f t="shared" ca="1" si="33"/>
        <v>Tue. January , 2014</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January</v>
      </c>
      <c r="V96" s="184"/>
      <c r="W96" s="179"/>
      <c r="X96" s="430">
        <f t="shared" ca="1" si="36"/>
        <v>41639</v>
      </c>
      <c r="Y96" s="568" t="str">
        <f t="shared" ca="1" si="33"/>
        <v>Tue. January , 2014</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January</v>
      </c>
      <c r="V97" s="184"/>
      <c r="W97" s="179"/>
      <c r="X97" s="430">
        <f t="shared" ca="1" si="36"/>
        <v>41639</v>
      </c>
      <c r="Y97" s="568" t="str">
        <f t="shared" ca="1" si="33"/>
        <v>Tue. January , 2014</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January</v>
      </c>
      <c r="V98" s="184"/>
      <c r="W98" s="179"/>
      <c r="X98" s="430">
        <f t="shared" ca="1" si="36"/>
        <v>41639</v>
      </c>
      <c r="Y98" s="568" t="str">
        <f t="shared" ca="1" si="33"/>
        <v>Tue. January , 2014</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January</v>
      </c>
      <c r="V99" s="184"/>
      <c r="W99" s="179"/>
      <c r="X99" s="430">
        <f t="shared" ca="1" si="36"/>
        <v>41639</v>
      </c>
      <c r="Y99" s="568" t="str">
        <f t="shared" ca="1" si="33"/>
        <v>Tue. January , 2014</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January</v>
      </c>
      <c r="V100" s="184"/>
      <c r="W100" s="179"/>
      <c r="X100" s="430">
        <f t="shared" ca="1" si="36"/>
        <v>41639</v>
      </c>
      <c r="Y100" s="568" t="str">
        <f t="shared" ca="1" si="33"/>
        <v>Tue. January , 2014</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January</v>
      </c>
      <c r="V101" s="184"/>
      <c r="W101" s="179"/>
      <c r="X101" s="430">
        <f t="shared" ca="1" si="36"/>
        <v>41639</v>
      </c>
      <c r="Y101" s="568" t="str">
        <f t="shared" ca="1" si="33"/>
        <v>Tue. January , 2014</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January</v>
      </c>
      <c r="V102" s="184"/>
      <c r="W102" s="179"/>
      <c r="X102" s="430">
        <f t="shared" ca="1" si="36"/>
        <v>41639</v>
      </c>
      <c r="Y102" s="568" t="str">
        <f t="shared" ca="1" si="33"/>
        <v>Tue. January , 2014</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January</v>
      </c>
      <c r="V103" s="184"/>
      <c r="W103" s="179"/>
      <c r="X103" s="430">
        <f t="shared" ca="1" si="36"/>
        <v>41639</v>
      </c>
      <c r="Y103" s="568" t="str">
        <f t="shared" ca="1" si="33"/>
        <v>Tue. January , 2014</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January</v>
      </c>
      <c r="V104" s="184"/>
      <c r="W104" s="179"/>
      <c r="X104" s="430">
        <f t="shared" ca="1" si="36"/>
        <v>41639</v>
      </c>
      <c r="Y104" s="568" t="str">
        <f t="shared" ca="1" si="33"/>
        <v>Tue. January , 2014</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January</v>
      </c>
      <c r="V105" s="184"/>
      <c r="W105" s="179"/>
      <c r="X105" s="430">
        <f t="shared" ca="1" si="36"/>
        <v>41639</v>
      </c>
      <c r="Y105" s="568" t="str">
        <f t="shared" ca="1" si="33"/>
        <v>Tue. January , 2014</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January</v>
      </c>
      <c r="V106" s="184"/>
      <c r="W106" s="179"/>
      <c r="X106" s="430">
        <f t="shared" ca="1" si="36"/>
        <v>41639</v>
      </c>
      <c r="Y106" s="568" t="str">
        <f t="shared" ca="1" si="33"/>
        <v>Tue. January , 2014</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January</v>
      </c>
      <c r="V107" s="184"/>
      <c r="W107" s="179"/>
      <c r="X107" s="430">
        <f t="shared" ca="1" si="36"/>
        <v>41639</v>
      </c>
      <c r="Y107" s="568" t="str">
        <f t="shared" ca="1" si="33"/>
        <v>Tue. January , 2014</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January</v>
      </c>
      <c r="V108" s="184"/>
      <c r="W108" s="179"/>
      <c r="X108" s="430">
        <f t="shared" ca="1" si="36"/>
        <v>41639</v>
      </c>
      <c r="Y108" s="568" t="str">
        <f t="shared" ca="1" si="33"/>
        <v>Tue. January , 2014</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January</v>
      </c>
      <c r="V109" s="184"/>
      <c r="W109" s="179"/>
      <c r="X109" s="430">
        <f t="shared" ca="1" si="36"/>
        <v>41639</v>
      </c>
      <c r="Y109" s="568" t="str">
        <f t="shared" ca="1" si="33"/>
        <v>Tue. January , 2014</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January</v>
      </c>
      <c r="V110" s="184"/>
      <c r="W110" s="179"/>
      <c r="X110" s="430">
        <f t="shared" ca="1" si="36"/>
        <v>41639</v>
      </c>
      <c r="Y110" s="568" t="str">
        <f t="shared" ca="1" si="33"/>
        <v>Tue. January , 2014</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January</v>
      </c>
      <c r="V111" s="184"/>
      <c r="W111" s="179"/>
      <c r="X111" s="430">
        <f t="shared" ca="1" si="36"/>
        <v>41639</v>
      </c>
      <c r="Y111" s="568" t="str">
        <f t="shared" ca="1" si="33"/>
        <v>Tue. January , 2014</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January</v>
      </c>
      <c r="V112" s="184"/>
      <c r="W112" s="179"/>
      <c r="X112" s="430">
        <f t="shared" ca="1" si="36"/>
        <v>41639</v>
      </c>
      <c r="Y112" s="568" t="str">
        <f t="shared" ca="1" si="33"/>
        <v>Tue. January , 2014</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January</v>
      </c>
      <c r="V113" s="184"/>
      <c r="W113" s="179"/>
      <c r="X113" s="430">
        <f t="shared" ca="1" si="36"/>
        <v>41639</v>
      </c>
      <c r="Y113" s="568" t="str">
        <f t="shared" ca="1" si="33"/>
        <v>Tue. January , 2014</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January</v>
      </c>
      <c r="V114" s="184"/>
      <c r="W114" s="179"/>
      <c r="X114" s="430">
        <f t="shared" ca="1" si="36"/>
        <v>41639</v>
      </c>
      <c r="Y114" s="568" t="str">
        <f t="shared" ca="1" si="33"/>
        <v>Tue. January , 2014</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January</v>
      </c>
      <c r="V115" s="184"/>
      <c r="W115" s="179"/>
      <c r="X115" s="430">
        <f t="shared" ca="1" si="36"/>
        <v>41639</v>
      </c>
      <c r="Y115" s="568" t="str">
        <f t="shared" ca="1" si="33"/>
        <v>Tue. January , 2014</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January</v>
      </c>
      <c r="V116" s="184"/>
      <c r="W116" s="179"/>
      <c r="X116" s="430">
        <f t="shared" ca="1" si="36"/>
        <v>41639</v>
      </c>
      <c r="Y116" s="568" t="str">
        <f t="shared" ca="1" si="33"/>
        <v>Tue. January , 2014</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January</v>
      </c>
      <c r="V117" s="184"/>
      <c r="W117" s="179"/>
      <c r="X117" s="430">
        <f t="shared" ca="1" si="36"/>
        <v>41639</v>
      </c>
      <c r="Y117" s="568" t="str">
        <f t="shared" ca="1" si="33"/>
        <v>Tue. January , 2014</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January</v>
      </c>
      <c r="V118" s="184"/>
      <c r="W118" s="179"/>
      <c r="X118" s="430">
        <f t="shared" ca="1" si="36"/>
        <v>41639</v>
      </c>
      <c r="Y118" s="568" t="str">
        <f t="shared" ca="1" si="33"/>
        <v>Tue. January , 2014</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January</v>
      </c>
      <c r="V119" s="184"/>
      <c r="W119" s="179"/>
      <c r="X119" s="430">
        <f t="shared" ca="1" si="36"/>
        <v>41639</v>
      </c>
      <c r="Y119" s="568" t="str">
        <f t="shared" ca="1" si="33"/>
        <v>Tue. January , 2014</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January</v>
      </c>
      <c r="V120" s="184"/>
      <c r="W120" s="179"/>
      <c r="X120" s="430">
        <f t="shared" ca="1" si="36"/>
        <v>41639</v>
      </c>
      <c r="Y120" s="568" t="str">
        <f t="shared" ca="1" si="33"/>
        <v>Tue. January , 2014</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January</v>
      </c>
      <c r="V121" s="184"/>
      <c r="W121" s="179"/>
      <c r="X121" s="430">
        <f t="shared" ca="1" si="36"/>
        <v>41639</v>
      </c>
      <c r="Y121" s="568" t="str">
        <f t="shared" ca="1" si="33"/>
        <v>Tue. January , 2014</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January</v>
      </c>
      <c r="V122" s="184"/>
      <c r="W122" s="179"/>
      <c r="X122" s="430">
        <f t="shared" ca="1" si="36"/>
        <v>41639</v>
      </c>
      <c r="Y122" s="568" t="str">
        <f t="shared" ca="1" si="33"/>
        <v>Tue. January , 2014</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January</v>
      </c>
      <c r="V123" s="184"/>
      <c r="W123" s="179"/>
      <c r="X123" s="430">
        <f t="shared" ca="1" si="36"/>
        <v>41639</v>
      </c>
      <c r="Y123" s="568" t="str">
        <f t="shared" ca="1" si="33"/>
        <v>Tue. January , 2014</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January</v>
      </c>
      <c r="V124" s="184"/>
      <c r="W124" s="179"/>
      <c r="X124" s="430">
        <f t="shared" ca="1" si="36"/>
        <v>41639</v>
      </c>
      <c r="Y124" s="568" t="str">
        <f t="shared" ca="1" si="33"/>
        <v>Tue. January , 2014</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January</v>
      </c>
      <c r="V125" s="184"/>
      <c r="W125" s="179"/>
      <c r="X125" s="430">
        <f t="shared" ca="1" si="36"/>
        <v>41639</v>
      </c>
      <c r="Y125" s="568" t="str">
        <f t="shared" ca="1" si="33"/>
        <v>Tue. January , 2014</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January</v>
      </c>
      <c r="V126" s="184"/>
      <c r="W126" s="179"/>
      <c r="X126" s="430">
        <f t="shared" ca="1" si="36"/>
        <v>41639</v>
      </c>
      <c r="Y126" s="568" t="str">
        <f t="shared" ca="1" si="33"/>
        <v>Tue. January , 2014</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January</v>
      </c>
      <c r="V127" s="184"/>
      <c r="W127" s="179"/>
      <c r="X127" s="430">
        <f t="shared" ca="1" si="36"/>
        <v>41639</v>
      </c>
      <c r="Y127" s="568" t="str">
        <f t="shared" ca="1" si="33"/>
        <v>Tue. January , 2014</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January</v>
      </c>
      <c r="V128" s="184"/>
      <c r="W128" s="179"/>
      <c r="X128" s="430">
        <f t="shared" ca="1" si="36"/>
        <v>41639</v>
      </c>
      <c r="Y128" s="568" t="str">
        <f t="shared" ca="1" si="33"/>
        <v>Tue. January , 2014</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January</v>
      </c>
      <c r="V129" s="184"/>
      <c r="W129" s="179"/>
      <c r="X129" s="430">
        <f t="shared" ca="1" si="36"/>
        <v>41639</v>
      </c>
      <c r="Y129" s="568" t="str">
        <f t="shared" ca="1" si="33"/>
        <v>Tue. January , 2014</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January</v>
      </c>
      <c r="V130" s="184"/>
      <c r="W130" s="179"/>
      <c r="X130" s="430">
        <f t="shared" ca="1" si="36"/>
        <v>41639</v>
      </c>
      <c r="Y130" s="568" t="str">
        <f t="shared" ca="1" si="33"/>
        <v>Tue. January , 2014</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January</v>
      </c>
      <c r="V131" s="184"/>
      <c r="W131" s="179"/>
      <c r="X131" s="430">
        <f t="shared" ca="1" si="36"/>
        <v>41639</v>
      </c>
      <c r="Y131" s="568" t="str">
        <f t="shared" ca="1" si="33"/>
        <v>Tue. January , 2014</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January</v>
      </c>
      <c r="V132" s="184"/>
      <c r="W132" s="179"/>
      <c r="X132" s="430">
        <f t="shared" ca="1" si="36"/>
        <v>41639</v>
      </c>
      <c r="Y132" s="568" t="str">
        <f t="shared" ca="1" si="33"/>
        <v>Tue. January , 2014</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January</v>
      </c>
      <c r="V133" s="184"/>
      <c r="W133" s="179"/>
      <c r="X133" s="430">
        <f t="shared" ca="1" si="36"/>
        <v>41639</v>
      </c>
      <c r="Y133" s="568" t="str">
        <f t="shared" ca="1" si="33"/>
        <v>Tue. January , 2014</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January</v>
      </c>
      <c r="V134" s="184"/>
      <c r="W134" s="179"/>
      <c r="X134" s="430">
        <f t="shared" ca="1" si="36"/>
        <v>41639</v>
      </c>
      <c r="Y134" s="568" t="str">
        <f t="shared" ca="1" si="33"/>
        <v>Tue. January , 2014</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January</v>
      </c>
      <c r="V135" s="184"/>
      <c r="W135" s="179"/>
      <c r="X135" s="430">
        <f t="shared" ca="1" si="36"/>
        <v>41639</v>
      </c>
      <c r="Y135" s="568" t="str">
        <f t="shared" ca="1" si="33"/>
        <v>Tue. January , 2014</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January</v>
      </c>
      <c r="V136" s="184"/>
      <c r="W136" s="179"/>
      <c r="X136" s="430">
        <f t="shared" ca="1" si="36"/>
        <v>41639</v>
      </c>
      <c r="Y136" s="568" t="str">
        <f t="shared" ca="1" si="33"/>
        <v>Tue. January , 2014</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January</v>
      </c>
      <c r="V137" s="184"/>
      <c r="W137" s="179"/>
      <c r="X137" s="430">
        <f t="shared" ca="1" si="36"/>
        <v>41639</v>
      </c>
      <c r="Y137" s="568" t="str">
        <f t="shared" ca="1" si="33"/>
        <v>Tue. January , 2014</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January</v>
      </c>
      <c r="V138" s="184"/>
      <c r="W138" s="179"/>
      <c r="X138" s="430">
        <f t="shared" ca="1" si="36"/>
        <v>41639</v>
      </c>
      <c r="Y138" s="568" t="str">
        <f t="shared" ca="1" si="33"/>
        <v>Tue. January , 2014</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January</v>
      </c>
      <c r="V139" s="184"/>
      <c r="W139" s="179"/>
      <c r="X139" s="430">
        <f t="shared" ca="1" si="36"/>
        <v>41639</v>
      </c>
      <c r="Y139" s="568" t="str">
        <f t="shared" ca="1" si="33"/>
        <v>Tue. January , 2014</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January</v>
      </c>
      <c r="V140" s="184"/>
      <c r="W140" s="179"/>
      <c r="X140" s="430">
        <f t="shared" ca="1" si="36"/>
        <v>41639</v>
      </c>
      <c r="Y140" s="568" t="str">
        <f t="shared" ca="1" si="33"/>
        <v>Tue. January , 2014</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January</v>
      </c>
      <c r="V141" s="184"/>
      <c r="W141" s="179"/>
      <c r="X141" s="430">
        <f t="shared" ca="1" si="36"/>
        <v>41639</v>
      </c>
      <c r="Y141" s="568" t="str">
        <f t="shared" ca="1" si="33"/>
        <v>Tue. January , 2014</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January</v>
      </c>
      <c r="V142" s="184"/>
      <c r="W142" s="179"/>
      <c r="X142" s="430">
        <f t="shared" ca="1" si="36"/>
        <v>41639</v>
      </c>
      <c r="Y142" s="568" t="str">
        <f t="shared" ca="1" si="33"/>
        <v>Tue. January , 2014</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January</v>
      </c>
      <c r="V143" s="184"/>
      <c r="W143" s="179"/>
      <c r="X143" s="430">
        <f t="shared" ca="1" si="36"/>
        <v>41639</v>
      </c>
      <c r="Y143" s="568" t="str">
        <f t="shared" ca="1" si="33"/>
        <v>Tue. January , 2014</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January</v>
      </c>
      <c r="V144" s="184"/>
      <c r="W144" s="179"/>
      <c r="X144" s="430">
        <f t="shared" ca="1" si="36"/>
        <v>41639</v>
      </c>
      <c r="Y144" s="568" t="str">
        <f t="shared" ca="1" si="33"/>
        <v>Tue. January , 2014</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January</v>
      </c>
      <c r="V145" s="184"/>
      <c r="W145" s="179"/>
      <c r="X145" s="430">
        <f t="shared" ca="1" si="36"/>
        <v>41639</v>
      </c>
      <c r="Y145" s="568" t="str">
        <f t="shared" ca="1" si="33"/>
        <v>Tue. January , 2014</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January</v>
      </c>
      <c r="V146" s="184"/>
      <c r="W146" s="179"/>
      <c r="X146" s="430">
        <f t="shared" ca="1" si="36"/>
        <v>41639</v>
      </c>
      <c r="Y146" s="568" t="str">
        <f t="shared" ca="1" si="33"/>
        <v>Tue. January , 2014</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January</v>
      </c>
      <c r="V147" s="184"/>
      <c r="W147" s="179"/>
      <c r="X147" s="430">
        <f t="shared" ca="1" si="36"/>
        <v>41639</v>
      </c>
      <c r="Y147" s="568" t="str">
        <f t="shared" ca="1" si="33"/>
        <v>Tue. January , 2014</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January</v>
      </c>
      <c r="V148" s="184"/>
      <c r="W148" s="179"/>
      <c r="X148" s="430">
        <f t="shared" ca="1" si="36"/>
        <v>41639</v>
      </c>
      <c r="Y148" s="568" t="str">
        <f t="shared" ca="1" si="33"/>
        <v>Tue. January , 2014</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January</v>
      </c>
      <c r="V149" s="184"/>
      <c r="W149" s="179"/>
      <c r="X149" s="430">
        <f t="shared" ca="1" si="36"/>
        <v>41639</v>
      </c>
      <c r="Y149" s="568" t="str">
        <f t="shared" ref="Y149:Y194" ca="1" si="52">IF(Y143="f",T149&amp;". "&amp;" "&amp;R149&amp;" "&amp;U149&amp;" "&amp;$AE$7,T149&amp;". "&amp;U149&amp;" "&amp;R149&amp;", "&amp;$AE$7)</f>
        <v>Tue. January , 2014</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January</v>
      </c>
      <c r="V150" s="184"/>
      <c r="W150" s="179"/>
      <c r="X150" s="430">
        <f t="shared" ref="X150:X194" ca="1" si="55">$AE$8+D150</f>
        <v>41639</v>
      </c>
      <c r="Y150" s="568" t="str">
        <f t="shared" ca="1" si="52"/>
        <v>Tue. January , 2014</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January</v>
      </c>
      <c r="V151" s="184"/>
      <c r="W151" s="179"/>
      <c r="X151" s="430">
        <f t="shared" ca="1" si="55"/>
        <v>41639</v>
      </c>
      <c r="Y151" s="568" t="str">
        <f t="shared" ca="1" si="52"/>
        <v>Tue. January , 2014</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January</v>
      </c>
      <c r="V152" s="184"/>
      <c r="W152" s="179"/>
      <c r="X152" s="430">
        <f t="shared" ca="1" si="55"/>
        <v>41639</v>
      </c>
      <c r="Y152" s="568" t="str">
        <f t="shared" ca="1" si="52"/>
        <v>Tue. January , 2014</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January</v>
      </c>
      <c r="V153" s="184"/>
      <c r="W153" s="179"/>
      <c r="X153" s="430">
        <f t="shared" ca="1" si="55"/>
        <v>41639</v>
      </c>
      <c r="Y153" s="568" t="str">
        <f t="shared" ca="1" si="52"/>
        <v>Tue. January , 2014</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January</v>
      </c>
      <c r="V154" s="184"/>
      <c r="W154" s="179"/>
      <c r="X154" s="430">
        <f t="shared" ca="1" si="55"/>
        <v>41639</v>
      </c>
      <c r="Y154" s="568" t="str">
        <f t="shared" ca="1" si="52"/>
        <v>Tue. January , 2014</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January</v>
      </c>
      <c r="V155" s="184"/>
      <c r="W155" s="179"/>
      <c r="X155" s="430">
        <f t="shared" ca="1" si="55"/>
        <v>41639</v>
      </c>
      <c r="Y155" s="568" t="str">
        <f t="shared" ca="1" si="52"/>
        <v>Tue. January , 2014</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January</v>
      </c>
      <c r="V156" s="184"/>
      <c r="W156" s="179"/>
      <c r="X156" s="430">
        <f t="shared" ca="1" si="55"/>
        <v>41639</v>
      </c>
      <c r="Y156" s="568" t="str">
        <f t="shared" ca="1" si="52"/>
        <v>Tue. January , 2014</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January</v>
      </c>
      <c r="V157" s="184"/>
      <c r="W157" s="179"/>
      <c r="X157" s="430">
        <f t="shared" ca="1" si="55"/>
        <v>41639</v>
      </c>
      <c r="Y157" s="568" t="str">
        <f t="shared" ca="1" si="52"/>
        <v>Tue. January , 2014</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January</v>
      </c>
      <c r="V158" s="184"/>
      <c r="W158" s="179"/>
      <c r="X158" s="430">
        <f t="shared" ca="1" si="55"/>
        <v>41639</v>
      </c>
      <c r="Y158" s="568" t="str">
        <f t="shared" ca="1" si="52"/>
        <v>Tue. January , 2014</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January</v>
      </c>
      <c r="V159" s="184"/>
      <c r="W159" s="179"/>
      <c r="X159" s="430">
        <f t="shared" ca="1" si="55"/>
        <v>41639</v>
      </c>
      <c r="Y159" s="568" t="str">
        <f t="shared" ca="1" si="52"/>
        <v>Tue. January , 2014</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January</v>
      </c>
      <c r="V160" s="184"/>
      <c r="W160" s="179"/>
      <c r="X160" s="430">
        <f t="shared" ca="1" si="55"/>
        <v>41639</v>
      </c>
      <c r="Y160" s="568" t="str">
        <f t="shared" ca="1" si="52"/>
        <v>Tue. January , 2014</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January</v>
      </c>
      <c r="V161" s="184"/>
      <c r="W161" s="179"/>
      <c r="X161" s="430">
        <f t="shared" ca="1" si="55"/>
        <v>41639</v>
      </c>
      <c r="Y161" s="568" t="str">
        <f t="shared" ca="1" si="52"/>
        <v>Tue. January , 2014</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January</v>
      </c>
      <c r="V162" s="184"/>
      <c r="W162" s="179"/>
      <c r="X162" s="430">
        <f t="shared" ca="1" si="55"/>
        <v>41639</v>
      </c>
      <c r="Y162" s="568" t="str">
        <f t="shared" ca="1" si="52"/>
        <v>Tue. January , 2014</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January</v>
      </c>
      <c r="V163" s="184"/>
      <c r="W163" s="179"/>
      <c r="X163" s="430">
        <f t="shared" ca="1" si="55"/>
        <v>41639</v>
      </c>
      <c r="Y163" s="568" t="str">
        <f t="shared" ca="1" si="52"/>
        <v>Tue. January , 2014</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January</v>
      </c>
      <c r="V164" s="184"/>
      <c r="W164" s="179"/>
      <c r="X164" s="430">
        <f t="shared" ca="1" si="55"/>
        <v>41639</v>
      </c>
      <c r="Y164" s="568" t="str">
        <f t="shared" ca="1" si="52"/>
        <v>Tue. January , 2014</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January</v>
      </c>
      <c r="V165" s="184"/>
      <c r="W165" s="179"/>
      <c r="X165" s="430">
        <f t="shared" ca="1" si="55"/>
        <v>41639</v>
      </c>
      <c r="Y165" s="568" t="str">
        <f t="shared" ca="1" si="52"/>
        <v>Tue. January , 2014</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January</v>
      </c>
      <c r="V166" s="184"/>
      <c r="W166" s="179"/>
      <c r="X166" s="430">
        <f t="shared" ca="1" si="55"/>
        <v>41639</v>
      </c>
      <c r="Y166" s="568" t="str">
        <f t="shared" ca="1" si="52"/>
        <v>Tue. January , 2014</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January</v>
      </c>
      <c r="V167" s="184"/>
      <c r="W167" s="179"/>
      <c r="X167" s="430">
        <f t="shared" ca="1" si="55"/>
        <v>41639</v>
      </c>
      <c r="Y167" s="568" t="str">
        <f t="shared" ca="1" si="52"/>
        <v>Tue. January , 2014</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January</v>
      </c>
      <c r="V168" s="184"/>
      <c r="W168" s="179"/>
      <c r="X168" s="430">
        <f t="shared" ca="1" si="55"/>
        <v>41639</v>
      </c>
      <c r="Y168" s="568" t="str">
        <f t="shared" ca="1" si="52"/>
        <v>Tue. January , 2014</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January</v>
      </c>
      <c r="V169" s="184"/>
      <c r="W169" s="179"/>
      <c r="X169" s="430">
        <f t="shared" ca="1" si="55"/>
        <v>41639</v>
      </c>
      <c r="Y169" s="568" t="str">
        <f t="shared" ca="1" si="52"/>
        <v>Tue. January , 2014</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January</v>
      </c>
      <c r="V170" s="184"/>
      <c r="W170" s="179"/>
      <c r="X170" s="430">
        <f t="shared" ca="1" si="55"/>
        <v>41639</v>
      </c>
      <c r="Y170" s="568" t="str">
        <f t="shared" ca="1" si="52"/>
        <v>Tue. January , 2014</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January</v>
      </c>
      <c r="V171" s="184"/>
      <c r="W171" s="179"/>
      <c r="X171" s="430">
        <f t="shared" ca="1" si="55"/>
        <v>41639</v>
      </c>
      <c r="Y171" s="568" t="str">
        <f t="shared" ca="1" si="52"/>
        <v>Tue. January , 2014</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January</v>
      </c>
      <c r="V172" s="184"/>
      <c r="W172" s="179"/>
      <c r="X172" s="430">
        <f t="shared" ca="1" si="55"/>
        <v>41639</v>
      </c>
      <c r="Y172" s="568" t="str">
        <f t="shared" ca="1" si="52"/>
        <v>Tue. January , 2014</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January</v>
      </c>
      <c r="V173" s="184"/>
      <c r="W173" s="179"/>
      <c r="X173" s="430">
        <f t="shared" ca="1" si="55"/>
        <v>41639</v>
      </c>
      <c r="Y173" s="568" t="str">
        <f t="shared" ca="1" si="52"/>
        <v>Tue. January , 2014</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January</v>
      </c>
      <c r="V174" s="184"/>
      <c r="W174" s="179"/>
      <c r="X174" s="430">
        <f t="shared" ca="1" si="55"/>
        <v>41639</v>
      </c>
      <c r="Y174" s="568" t="str">
        <f t="shared" ca="1" si="52"/>
        <v>Tue. January , 2014</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January</v>
      </c>
      <c r="V175" s="184"/>
      <c r="W175" s="179"/>
      <c r="X175" s="430">
        <f t="shared" ca="1" si="55"/>
        <v>41639</v>
      </c>
      <c r="Y175" s="568" t="str">
        <f t="shared" ca="1" si="52"/>
        <v>Tue. January , 2014</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January</v>
      </c>
      <c r="V176" s="184"/>
      <c r="W176" s="179"/>
      <c r="X176" s="430">
        <f t="shared" ca="1" si="55"/>
        <v>41639</v>
      </c>
      <c r="Y176" s="568" t="str">
        <f t="shared" ca="1" si="52"/>
        <v>Tue. January , 2014</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January</v>
      </c>
      <c r="V177" s="184"/>
      <c r="W177" s="179"/>
      <c r="X177" s="430">
        <f t="shared" ca="1" si="55"/>
        <v>41639</v>
      </c>
      <c r="Y177" s="568" t="str">
        <f t="shared" ca="1" si="52"/>
        <v>Tue. January , 2014</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January</v>
      </c>
      <c r="V178" s="184"/>
      <c r="W178" s="179"/>
      <c r="X178" s="430">
        <f t="shared" ca="1" si="55"/>
        <v>41639</v>
      </c>
      <c r="Y178" s="568" t="str">
        <f t="shared" ca="1" si="52"/>
        <v>Tue. January , 2014</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January</v>
      </c>
      <c r="V179" s="184"/>
      <c r="W179" s="179"/>
      <c r="X179" s="430">
        <f t="shared" ca="1" si="55"/>
        <v>41639</v>
      </c>
      <c r="Y179" s="568" t="str">
        <f t="shared" ca="1" si="52"/>
        <v>Tue. January , 2014</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January</v>
      </c>
      <c r="V180" s="184"/>
      <c r="W180" s="179"/>
      <c r="X180" s="430">
        <f t="shared" ca="1" si="55"/>
        <v>41639</v>
      </c>
      <c r="Y180" s="568" t="str">
        <f t="shared" ca="1" si="52"/>
        <v>Tue. January , 2014</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January</v>
      </c>
      <c r="V181" s="184"/>
      <c r="W181" s="179"/>
      <c r="X181" s="430">
        <f t="shared" ca="1" si="55"/>
        <v>41639</v>
      </c>
      <c r="Y181" s="568" t="str">
        <f t="shared" ca="1" si="52"/>
        <v>Tue. January , 2014</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January</v>
      </c>
      <c r="V182" s="184"/>
      <c r="W182" s="179"/>
      <c r="X182" s="430">
        <f t="shared" ca="1" si="55"/>
        <v>41639</v>
      </c>
      <c r="Y182" s="568" t="str">
        <f t="shared" ca="1" si="52"/>
        <v>Tue. January , 2014</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January</v>
      </c>
      <c r="V183" s="184"/>
      <c r="W183" s="179"/>
      <c r="X183" s="430">
        <f t="shared" ca="1" si="55"/>
        <v>41639</v>
      </c>
      <c r="Y183" s="568" t="str">
        <f t="shared" ca="1" si="52"/>
        <v>Tue. January , 2014</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January</v>
      </c>
      <c r="V184" s="184"/>
      <c r="W184" s="179"/>
      <c r="X184" s="430">
        <f t="shared" ca="1" si="55"/>
        <v>41639</v>
      </c>
      <c r="Y184" s="568" t="str">
        <f t="shared" ca="1" si="52"/>
        <v>Tue. January , 2014</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January</v>
      </c>
      <c r="V185" s="184"/>
      <c r="W185" s="179"/>
      <c r="X185" s="430">
        <f t="shared" ca="1" si="55"/>
        <v>41639</v>
      </c>
      <c r="Y185" s="568" t="str">
        <f t="shared" ca="1" si="52"/>
        <v>Tue. January , 2014</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January</v>
      </c>
      <c r="V186" s="184"/>
      <c r="W186" s="179"/>
      <c r="X186" s="430">
        <f t="shared" ca="1" si="55"/>
        <v>41639</v>
      </c>
      <c r="Y186" s="568" t="str">
        <f t="shared" ca="1" si="52"/>
        <v>Tue. January , 2014</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January</v>
      </c>
      <c r="V187" s="184"/>
      <c r="W187" s="179"/>
      <c r="X187" s="430">
        <f t="shared" ca="1" si="55"/>
        <v>41639</v>
      </c>
      <c r="Y187" s="568" t="str">
        <f t="shared" ca="1" si="52"/>
        <v>Tue. January , 2014</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January</v>
      </c>
      <c r="V188" s="184"/>
      <c r="W188" s="179"/>
      <c r="X188" s="430">
        <f t="shared" ca="1" si="55"/>
        <v>41639</v>
      </c>
      <c r="Y188" s="568" t="str">
        <f t="shared" ca="1" si="52"/>
        <v>Tue. January , 2014</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January</v>
      </c>
      <c r="V189" s="184"/>
      <c r="W189" s="179"/>
      <c r="X189" s="430">
        <f t="shared" ca="1" si="55"/>
        <v>41639</v>
      </c>
      <c r="Y189" s="568" t="str">
        <f t="shared" ca="1" si="52"/>
        <v>Tue. January , 2014</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January</v>
      </c>
      <c r="V190" s="184"/>
      <c r="W190" s="179"/>
      <c r="X190" s="430">
        <f t="shared" ca="1" si="55"/>
        <v>41639</v>
      </c>
      <c r="Y190" s="568" t="str">
        <f t="shared" ca="1" si="52"/>
        <v>Tue. January , 2014</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January</v>
      </c>
      <c r="V191" s="184"/>
      <c r="W191" s="179"/>
      <c r="X191" s="430">
        <f t="shared" ca="1" si="55"/>
        <v>41639</v>
      </c>
      <c r="Y191" s="568" t="str">
        <f t="shared" ca="1" si="52"/>
        <v>Tue. January , 2014</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January</v>
      </c>
      <c r="V192" s="184"/>
      <c r="W192" s="179"/>
      <c r="X192" s="430">
        <f t="shared" ca="1" si="55"/>
        <v>41639</v>
      </c>
      <c r="Y192" s="568" t="str">
        <f t="shared" ca="1" si="52"/>
        <v>Tue. January , 2014</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January</v>
      </c>
      <c r="V193" s="184"/>
      <c r="W193" s="179"/>
      <c r="X193" s="430">
        <f t="shared" ca="1" si="55"/>
        <v>41639</v>
      </c>
      <c r="Y193" s="568" t="str">
        <f t="shared" ca="1" si="52"/>
        <v>Tue. January , 2014</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January</v>
      </c>
      <c r="V194" s="184"/>
      <c r="W194" s="179"/>
      <c r="X194" s="430">
        <f t="shared" ca="1" si="55"/>
        <v>41639</v>
      </c>
      <c r="Y194" s="568" t="str">
        <f t="shared" ca="1" si="52"/>
        <v>Tue. January , 2014</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x14ac:dyDescent="0.2">
      <c r="G199" s="41"/>
      <c r="S199" s="30"/>
      <c r="Z199" s="315">
        <f ca="1">AC198</f>
        <v>31</v>
      </c>
      <c r="AA199" s="185"/>
    </row>
    <row r="200" spans="1:256"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2.75" hidden="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2.75" hidden="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2.75" hidden="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2.75" hidden="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2.75" hidden="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2.75" hidden="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28</v>
      </c>
      <c r="BN4" s="334">
        <f t="shared" ca="1" si="0"/>
        <v>28</v>
      </c>
      <c r="BO4" s="334">
        <f t="shared" ca="1" si="0"/>
        <v>28</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February,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28</v>
      </c>
      <c r="AG5" s="241" t="str">
        <f ca="1">'NTS ONLY_set_year'!E104&amp;$AF$5&amp;'NTS ONLY_set_year'!E7</f>
        <v>◄ ◄ ◄ Only 28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28</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2014</v>
      </c>
      <c r="AF6" s="205">
        <f ca="1">$AF$5</f>
        <v>28</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28</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41670</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695"/>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28</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28</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February,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February</v>
      </c>
      <c r="V18" s="652" t="str">
        <f ca="1">AE6</f>
        <v>February,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February</v>
      </c>
      <c r="V19" s="652" t="str">
        <f ca="1">U19&amp;" "&amp;Year_four_digits</f>
        <v>February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Sat. February 1, 2014</v>
      </c>
      <c r="H20" s="691"/>
      <c r="I20" s="692"/>
      <c r="J20" s="69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February</v>
      </c>
      <c r="V20" s="179"/>
      <c r="W20" s="179"/>
      <c r="X20" s="430">
        <f ca="1">$AE$8+D20</f>
        <v>41671</v>
      </c>
      <c r="Y20" s="568" t="str">
        <f ca="1">IF(Y14="f",T20&amp;". "&amp;" "&amp;R20&amp;" "&amp;U20&amp;" "&amp;$AE$7,T20&amp;". "&amp;U20&amp;" "&amp;R20&amp;", "&amp;$AE$7)</f>
        <v>Sat. February 1, 2014</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28</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694"/>
      <c r="I21" s="23"/>
      <c r="J21" s="697"/>
      <c r="K21" s="38"/>
      <c r="L21" s="39"/>
      <c r="M21" s="37" t="str">
        <f t="shared" si="3"/>
        <v/>
      </c>
      <c r="N21" s="27"/>
      <c r="O21" s="698"/>
      <c r="P21" s="29"/>
      <c r="Q21" s="28"/>
      <c r="R21" s="26" t="str">
        <f t="shared" ref="R21:R84" si="12">IF(ISBLANK(D21),"",D21)</f>
        <v/>
      </c>
      <c r="S21" s="62"/>
      <c r="T21" s="179" t="str">
        <f ca="1">INDEX('NTS ONLY_set_year'!E:E,MATCH(TEXT($X21,"Ddd"),'NTS ONLY_set_year'!C:C,0))</f>
        <v>Fri</v>
      </c>
      <c r="U21" s="249" t="str">
        <f t="shared" ref="U21:U84" ca="1" si="13">$U$19</f>
        <v>February</v>
      </c>
      <c r="V21" s="184"/>
      <c r="W21" s="179"/>
      <c r="X21" s="430">
        <f ca="1">$AE$8+D21</f>
        <v>41670</v>
      </c>
      <c r="Y21" s="568" t="str">
        <f t="shared" ref="Y21:Y84" ca="1" si="14">IF(Y15="f",T21&amp;". "&amp;" "&amp;R21&amp;" "&amp;U21&amp;" "&amp;$AE$7,T21&amp;". "&amp;U21&amp;" "&amp;R21&amp;", "&amp;$AE$7)</f>
        <v>Fri. February , 2014</v>
      </c>
      <c r="Z21" s="431">
        <f t="shared" ca="1" si="4"/>
        <v>28</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696"/>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February</v>
      </c>
      <c r="V22" s="184"/>
      <c r="W22" s="179"/>
      <c r="X22" s="430">
        <f t="shared" ref="X22:X85" ca="1" si="17">$AE$8+D22</f>
        <v>41670</v>
      </c>
      <c r="Y22" s="568" t="str">
        <f t="shared" ca="1" si="14"/>
        <v>Fri. February , 2014</v>
      </c>
      <c r="Z22" s="431">
        <f t="shared" ca="1" si="4"/>
        <v>28</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694"/>
      <c r="I23" s="23"/>
      <c r="J23" s="697"/>
      <c r="K23" s="38"/>
      <c r="L23" s="39"/>
      <c r="M23" s="37" t="str">
        <f t="shared" si="3"/>
        <v/>
      </c>
      <c r="N23" s="27"/>
      <c r="O23" s="28"/>
      <c r="P23" s="29"/>
      <c r="Q23" s="28"/>
      <c r="R23" s="26" t="str">
        <f t="shared" si="12"/>
        <v/>
      </c>
      <c r="S23" s="62"/>
      <c r="T23" s="179" t="str">
        <f ca="1">INDEX('NTS ONLY_set_year'!E:E,MATCH(TEXT($X23,"Ddd"),'NTS ONLY_set_year'!C:C,0))</f>
        <v>Fri</v>
      </c>
      <c r="U23" s="249" t="str">
        <f t="shared" ca="1" si="13"/>
        <v>February</v>
      </c>
      <c r="V23" s="184"/>
      <c r="W23" s="179"/>
      <c r="X23" s="430">
        <f t="shared" ca="1" si="17"/>
        <v>41670</v>
      </c>
      <c r="Y23" s="568" t="str">
        <f t="shared" ca="1" si="14"/>
        <v>Fri. February , 2014</v>
      </c>
      <c r="Z23" s="431">
        <f t="shared" ca="1" si="4"/>
        <v>28</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February</v>
      </c>
      <c r="V24" s="184"/>
      <c r="W24" s="179"/>
      <c r="X24" s="430">
        <f t="shared" ca="1" si="17"/>
        <v>41670</v>
      </c>
      <c r="Y24" s="568" t="str">
        <f t="shared" ca="1" si="14"/>
        <v>Fri. February , 2014</v>
      </c>
      <c r="Z24" s="431">
        <f t="shared" ca="1" si="4"/>
        <v>28</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February</v>
      </c>
      <c r="V25" s="184"/>
      <c r="W25" s="179"/>
      <c r="X25" s="430">
        <f t="shared" ca="1" si="17"/>
        <v>41670</v>
      </c>
      <c r="Y25" s="568" t="str">
        <f t="shared" ca="1" si="14"/>
        <v>Fri. February , 2014</v>
      </c>
      <c r="Z25" s="431">
        <f t="shared" ca="1" si="4"/>
        <v>28</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February</v>
      </c>
      <c r="V26" s="184"/>
      <c r="W26" s="179"/>
      <c r="X26" s="430">
        <f t="shared" ca="1" si="17"/>
        <v>41670</v>
      </c>
      <c r="Y26" s="568" t="str">
        <f t="shared" ca="1" si="14"/>
        <v>Fri. February , 2014</v>
      </c>
      <c r="Z26" s="431">
        <f t="shared" ca="1" si="4"/>
        <v>28</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699"/>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February</v>
      </c>
      <c r="V27" s="184"/>
      <c r="W27" s="179"/>
      <c r="X27" s="430">
        <f t="shared" ca="1" si="17"/>
        <v>41670</v>
      </c>
      <c r="Y27" s="568" t="str">
        <f t="shared" ca="1" si="14"/>
        <v>Fri. February , 2014</v>
      </c>
      <c r="Z27" s="431">
        <f t="shared" ca="1" si="4"/>
        <v>28</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699"/>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February</v>
      </c>
      <c r="V28" s="184"/>
      <c r="W28" s="179"/>
      <c r="X28" s="430">
        <f t="shared" ca="1" si="17"/>
        <v>41670</v>
      </c>
      <c r="Y28" s="568" t="str">
        <f t="shared" ca="1" si="14"/>
        <v>Fri. February , 2014</v>
      </c>
      <c r="Z28" s="431">
        <f t="shared" ca="1" si="4"/>
        <v>28</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699"/>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February</v>
      </c>
      <c r="V29" s="184"/>
      <c r="W29" s="179"/>
      <c r="X29" s="430">
        <f t="shared" ca="1" si="17"/>
        <v>41670</v>
      </c>
      <c r="Y29" s="568" t="str">
        <f t="shared" ca="1" si="14"/>
        <v>Fri. February , 2014</v>
      </c>
      <c r="Z29" s="431">
        <f t="shared" ca="1" si="4"/>
        <v>28</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699"/>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February</v>
      </c>
      <c r="V30" s="184"/>
      <c r="W30" s="179"/>
      <c r="X30" s="430">
        <f t="shared" ca="1" si="17"/>
        <v>41670</v>
      </c>
      <c r="Y30" s="568" t="str">
        <f t="shared" ca="1" si="14"/>
        <v>Fri. February , 2014</v>
      </c>
      <c r="Z30" s="431">
        <f t="shared" ca="1" si="4"/>
        <v>28</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699"/>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February</v>
      </c>
      <c r="V31" s="184"/>
      <c r="W31" s="179"/>
      <c r="X31" s="430">
        <f t="shared" ca="1" si="17"/>
        <v>41670</v>
      </c>
      <c r="Y31" s="568" t="str">
        <f t="shared" ca="1" si="14"/>
        <v>Fri. February , 2014</v>
      </c>
      <c r="Z31" s="431">
        <f t="shared" ca="1" si="4"/>
        <v>28</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699"/>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February</v>
      </c>
      <c r="V32" s="184"/>
      <c r="W32" s="179"/>
      <c r="X32" s="430">
        <f t="shared" ca="1" si="17"/>
        <v>41670</v>
      </c>
      <c r="Y32" s="568" t="str">
        <f t="shared" ca="1" si="14"/>
        <v>Fri. February , 2014</v>
      </c>
      <c r="Z32" s="431">
        <f t="shared" ca="1" si="4"/>
        <v>28</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699"/>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February</v>
      </c>
      <c r="V33" s="184"/>
      <c r="W33" s="179"/>
      <c r="X33" s="430">
        <f t="shared" ca="1" si="17"/>
        <v>41670</v>
      </c>
      <c r="Y33" s="568" t="str">
        <f t="shared" ca="1" si="14"/>
        <v>Fri. February , 2014</v>
      </c>
      <c r="Z33" s="431">
        <f t="shared" ca="1" si="4"/>
        <v>28</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699"/>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February</v>
      </c>
      <c r="V34" s="184"/>
      <c r="W34" s="179"/>
      <c r="X34" s="430">
        <f t="shared" ca="1" si="17"/>
        <v>41670</v>
      </c>
      <c r="Y34" s="568" t="str">
        <f t="shared" ca="1" si="14"/>
        <v>Fri. February , 2014</v>
      </c>
      <c r="Z34" s="431">
        <f t="shared" ca="1" si="4"/>
        <v>28</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699"/>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February</v>
      </c>
      <c r="V35" s="184"/>
      <c r="W35" s="179"/>
      <c r="X35" s="430">
        <f t="shared" ca="1" si="17"/>
        <v>41670</v>
      </c>
      <c r="Y35" s="568" t="str">
        <f t="shared" ca="1" si="14"/>
        <v>Fri. February , 2014</v>
      </c>
      <c r="Z35" s="431">
        <f t="shared" ca="1" si="4"/>
        <v>28</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699"/>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February</v>
      </c>
      <c r="V36" s="184"/>
      <c r="W36" s="179"/>
      <c r="X36" s="430">
        <f t="shared" ca="1" si="17"/>
        <v>41670</v>
      </c>
      <c r="Y36" s="568" t="str">
        <f t="shared" ca="1" si="14"/>
        <v>Fri. February , 2014</v>
      </c>
      <c r="Z36" s="431">
        <f t="shared" ca="1" si="4"/>
        <v>28</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699"/>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February</v>
      </c>
      <c r="V37" s="184"/>
      <c r="W37" s="179"/>
      <c r="X37" s="430">
        <f t="shared" ca="1" si="17"/>
        <v>41670</v>
      </c>
      <c r="Y37" s="568" t="str">
        <f t="shared" ca="1" si="14"/>
        <v>Fri. February , 2014</v>
      </c>
      <c r="Z37" s="431">
        <f t="shared" ca="1" si="4"/>
        <v>28</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699"/>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February</v>
      </c>
      <c r="V38" s="184"/>
      <c r="W38" s="179"/>
      <c r="X38" s="430">
        <f t="shared" ca="1" si="17"/>
        <v>41670</v>
      </c>
      <c r="Y38" s="568" t="str">
        <f t="shared" ca="1" si="14"/>
        <v>Fri. February , 2014</v>
      </c>
      <c r="Z38" s="431">
        <f t="shared" ca="1" si="4"/>
        <v>28</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699"/>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February</v>
      </c>
      <c r="V39" s="184"/>
      <c r="W39" s="179"/>
      <c r="X39" s="430">
        <f t="shared" ca="1" si="17"/>
        <v>41670</v>
      </c>
      <c r="Y39" s="568" t="str">
        <f t="shared" ca="1" si="14"/>
        <v>Fri. February , 2014</v>
      </c>
      <c r="Z39" s="431">
        <f t="shared" ca="1" si="4"/>
        <v>28</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699"/>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February</v>
      </c>
      <c r="V40" s="184"/>
      <c r="W40" s="179"/>
      <c r="X40" s="430">
        <f t="shared" ca="1" si="17"/>
        <v>41670</v>
      </c>
      <c r="Y40" s="568" t="str">
        <f t="shared" ca="1" si="14"/>
        <v>Fri. February , 2014</v>
      </c>
      <c r="Z40" s="431">
        <f t="shared" ca="1" si="4"/>
        <v>28</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699"/>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February</v>
      </c>
      <c r="V41" s="184"/>
      <c r="W41" s="179"/>
      <c r="X41" s="430">
        <f t="shared" ca="1" si="17"/>
        <v>41670</v>
      </c>
      <c r="Y41" s="568" t="str">
        <f t="shared" ca="1" si="14"/>
        <v>Fri. February , 2014</v>
      </c>
      <c r="Z41" s="431">
        <f t="shared" ca="1" si="4"/>
        <v>28</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699"/>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February</v>
      </c>
      <c r="V42" s="184"/>
      <c r="W42" s="179"/>
      <c r="X42" s="430">
        <f t="shared" ca="1" si="17"/>
        <v>41670</v>
      </c>
      <c r="Y42" s="568" t="str">
        <f t="shared" ca="1" si="14"/>
        <v>Fri. February , 2014</v>
      </c>
      <c r="Z42" s="431">
        <f t="shared" ca="1" si="4"/>
        <v>28</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699"/>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February</v>
      </c>
      <c r="V43" s="184"/>
      <c r="W43" s="179"/>
      <c r="X43" s="430">
        <f t="shared" ca="1" si="17"/>
        <v>41670</v>
      </c>
      <c r="Y43" s="568" t="str">
        <f t="shared" ca="1" si="14"/>
        <v>Fri. February , 2014</v>
      </c>
      <c r="Z43" s="431">
        <f t="shared" ca="1" si="4"/>
        <v>28</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699"/>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February</v>
      </c>
      <c r="V44" s="184"/>
      <c r="W44" s="179"/>
      <c r="X44" s="430">
        <f t="shared" ca="1" si="17"/>
        <v>41670</v>
      </c>
      <c r="Y44" s="568" t="str">
        <f t="shared" ca="1" si="14"/>
        <v>Fri. February , 2014</v>
      </c>
      <c r="Z44" s="431">
        <f t="shared" ca="1" si="4"/>
        <v>28</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699"/>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February</v>
      </c>
      <c r="V45" s="184"/>
      <c r="W45" s="179"/>
      <c r="X45" s="430">
        <f t="shared" ca="1" si="17"/>
        <v>41670</v>
      </c>
      <c r="Y45" s="568" t="str">
        <f t="shared" ca="1" si="14"/>
        <v>Fri. February , 2014</v>
      </c>
      <c r="Z45" s="431">
        <f t="shared" ca="1" si="4"/>
        <v>28</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699"/>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February</v>
      </c>
      <c r="V46" s="184"/>
      <c r="W46" s="179"/>
      <c r="X46" s="430">
        <f t="shared" ca="1" si="17"/>
        <v>41670</v>
      </c>
      <c r="Y46" s="568" t="str">
        <f t="shared" ca="1" si="14"/>
        <v>Fri. February , 2014</v>
      </c>
      <c r="Z46" s="431">
        <f t="shared" ca="1" si="4"/>
        <v>28</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699"/>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February</v>
      </c>
      <c r="V47" s="184"/>
      <c r="W47" s="179"/>
      <c r="X47" s="430">
        <f t="shared" ca="1" si="17"/>
        <v>41670</v>
      </c>
      <c r="Y47" s="568" t="str">
        <f t="shared" ca="1" si="14"/>
        <v>Fri. February , 2014</v>
      </c>
      <c r="Z47" s="431">
        <f t="shared" ca="1" si="4"/>
        <v>28</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699"/>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February</v>
      </c>
      <c r="V48" s="184"/>
      <c r="W48" s="179"/>
      <c r="X48" s="430">
        <f t="shared" ca="1" si="17"/>
        <v>41670</v>
      </c>
      <c r="Y48" s="568" t="str">
        <f t="shared" ca="1" si="14"/>
        <v>Fri. February , 2014</v>
      </c>
      <c r="Z48" s="431">
        <f t="shared" ca="1" si="4"/>
        <v>28</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699"/>
      <c r="E49" s="121"/>
      <c r="F49" s="121"/>
      <c r="G49" s="121" t="str">
        <f ca="1">IF(ISBLANK(D49),IF(AND(ISNUMBER(D48),D48&lt;$AF$5),'NTS ONLY_set_year'!$E$62,"- -"),IF(D49&gt;$AF$5,$AG$5,IF(D49&gt;D48+1,$AG$6,IF(D49&lt;D48,$AG$7,Y49))))</f>
        <v>- -</v>
      </c>
      <c r="H49" s="700"/>
      <c r="I49" s="701"/>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February</v>
      </c>
      <c r="V49" s="184"/>
      <c r="W49" s="179"/>
      <c r="X49" s="430">
        <f t="shared" ca="1" si="17"/>
        <v>41670</v>
      </c>
      <c r="Y49" s="568" t="str">
        <f t="shared" ca="1" si="14"/>
        <v>Fri. February , 2014</v>
      </c>
      <c r="Z49" s="431">
        <f t="shared" ca="1" si="4"/>
        <v>28</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February</v>
      </c>
      <c r="V50" s="184"/>
      <c r="W50" s="179"/>
      <c r="X50" s="430">
        <f t="shared" ca="1" si="17"/>
        <v>41670</v>
      </c>
      <c r="Y50" s="568" t="str">
        <f t="shared" ca="1" si="14"/>
        <v>Fri. February , 2014</v>
      </c>
      <c r="Z50" s="431">
        <f t="shared" ca="1" si="4"/>
        <v>28</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February</v>
      </c>
      <c r="V51" s="184"/>
      <c r="W51" s="179"/>
      <c r="X51" s="430">
        <f t="shared" ca="1" si="17"/>
        <v>41670</v>
      </c>
      <c r="Y51" s="568" t="str">
        <f t="shared" ca="1" si="14"/>
        <v>Fri. February , 2014</v>
      </c>
      <c r="Z51" s="431">
        <f t="shared" ca="1" si="4"/>
        <v>28</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February</v>
      </c>
      <c r="V52" s="184"/>
      <c r="W52" s="179"/>
      <c r="X52" s="430">
        <f t="shared" ca="1" si="17"/>
        <v>41670</v>
      </c>
      <c r="Y52" s="568" t="str">
        <f t="shared" ca="1" si="14"/>
        <v>Fri. February , 2014</v>
      </c>
      <c r="Z52" s="431">
        <f t="shared" ca="1" si="4"/>
        <v>28</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February</v>
      </c>
      <c r="V53" s="184"/>
      <c r="W53" s="179"/>
      <c r="X53" s="430">
        <f t="shared" ca="1" si="17"/>
        <v>41670</v>
      </c>
      <c r="Y53" s="568" t="str">
        <f t="shared" ca="1" si="14"/>
        <v>Fri. February , 2014</v>
      </c>
      <c r="Z53" s="431">
        <f t="shared" ca="1" si="4"/>
        <v>28</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February</v>
      </c>
      <c r="V54" s="184"/>
      <c r="W54" s="179"/>
      <c r="X54" s="430">
        <f t="shared" ca="1" si="17"/>
        <v>41670</v>
      </c>
      <c r="Y54" s="568" t="str">
        <f t="shared" ca="1" si="14"/>
        <v>Fri. February , 2014</v>
      </c>
      <c r="Z54" s="431">
        <f t="shared" ca="1" si="4"/>
        <v>28</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February</v>
      </c>
      <c r="V55" s="184"/>
      <c r="W55" s="179"/>
      <c r="X55" s="430">
        <f t="shared" ca="1" si="17"/>
        <v>41670</v>
      </c>
      <c r="Y55" s="568" t="str">
        <f t="shared" ca="1" si="14"/>
        <v>Fri. February , 2014</v>
      </c>
      <c r="Z55" s="431">
        <f t="shared" ca="1" si="4"/>
        <v>28</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February</v>
      </c>
      <c r="V56" s="184"/>
      <c r="W56" s="179"/>
      <c r="X56" s="430">
        <f t="shared" ca="1" si="17"/>
        <v>41670</v>
      </c>
      <c r="Y56" s="568" t="str">
        <f t="shared" ca="1" si="14"/>
        <v>Fri. February , 2014</v>
      </c>
      <c r="Z56" s="431">
        <f t="shared" ca="1" si="4"/>
        <v>28</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February</v>
      </c>
      <c r="V57" s="184"/>
      <c r="W57" s="179"/>
      <c r="X57" s="430">
        <f t="shared" ca="1" si="17"/>
        <v>41670</v>
      </c>
      <c r="Y57" s="568" t="str">
        <f t="shared" ca="1" si="14"/>
        <v>Fri. February , 2014</v>
      </c>
      <c r="Z57" s="431">
        <f t="shared" ca="1" si="4"/>
        <v>28</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February</v>
      </c>
      <c r="V58" s="184"/>
      <c r="W58" s="179"/>
      <c r="X58" s="430">
        <f t="shared" ca="1" si="17"/>
        <v>41670</v>
      </c>
      <c r="Y58" s="568" t="str">
        <f t="shared" ca="1" si="14"/>
        <v>Fri. February , 2014</v>
      </c>
      <c r="Z58" s="431">
        <f t="shared" ca="1" si="4"/>
        <v>28</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February</v>
      </c>
      <c r="V59" s="184"/>
      <c r="W59" s="179"/>
      <c r="X59" s="430">
        <f t="shared" ca="1" si="17"/>
        <v>41670</v>
      </c>
      <c r="Y59" s="568" t="str">
        <f t="shared" ca="1" si="14"/>
        <v>Fri. February , 2014</v>
      </c>
      <c r="Z59" s="431">
        <f t="shared" ca="1" si="4"/>
        <v>28</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February</v>
      </c>
      <c r="V60" s="184"/>
      <c r="W60" s="179"/>
      <c r="X60" s="430">
        <f t="shared" ca="1" si="17"/>
        <v>41670</v>
      </c>
      <c r="Y60" s="568" t="str">
        <f t="shared" ca="1" si="14"/>
        <v>Fri. February , 2014</v>
      </c>
      <c r="Z60" s="431">
        <f t="shared" ca="1" si="4"/>
        <v>28</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February</v>
      </c>
      <c r="V61" s="184"/>
      <c r="W61" s="179"/>
      <c r="X61" s="430">
        <f t="shared" ca="1" si="17"/>
        <v>41670</v>
      </c>
      <c r="Y61" s="568" t="str">
        <f t="shared" ca="1" si="14"/>
        <v>Fri. February , 2014</v>
      </c>
      <c r="Z61" s="431">
        <f t="shared" ca="1" si="4"/>
        <v>28</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February</v>
      </c>
      <c r="V62" s="184"/>
      <c r="W62" s="179"/>
      <c r="X62" s="430">
        <f t="shared" ca="1" si="17"/>
        <v>41670</v>
      </c>
      <c r="Y62" s="568" t="str">
        <f t="shared" ca="1" si="14"/>
        <v>Fri. February , 2014</v>
      </c>
      <c r="Z62" s="431">
        <f t="shared" ca="1" si="4"/>
        <v>28</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February</v>
      </c>
      <c r="V63" s="184"/>
      <c r="W63" s="179"/>
      <c r="X63" s="430">
        <f t="shared" ca="1" si="17"/>
        <v>41670</v>
      </c>
      <c r="Y63" s="568" t="str">
        <f t="shared" ca="1" si="14"/>
        <v>Fri. February , 2014</v>
      </c>
      <c r="Z63" s="431">
        <f t="shared" ca="1" si="4"/>
        <v>28</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February</v>
      </c>
      <c r="V64" s="184"/>
      <c r="W64" s="179"/>
      <c r="X64" s="430">
        <f t="shared" ca="1" si="17"/>
        <v>41670</v>
      </c>
      <c r="Y64" s="568" t="str">
        <f t="shared" ca="1" si="14"/>
        <v>Fri. February , 2014</v>
      </c>
      <c r="Z64" s="431">
        <f t="shared" ca="1" si="4"/>
        <v>28</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February</v>
      </c>
      <c r="V65" s="184"/>
      <c r="W65" s="179"/>
      <c r="X65" s="430">
        <f t="shared" ca="1" si="17"/>
        <v>41670</v>
      </c>
      <c r="Y65" s="568" t="str">
        <f t="shared" ca="1" si="14"/>
        <v>Fri. February , 2014</v>
      </c>
      <c r="Z65" s="431">
        <f t="shared" ca="1" si="4"/>
        <v>28</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February</v>
      </c>
      <c r="V66" s="184"/>
      <c r="W66" s="179"/>
      <c r="X66" s="430">
        <f t="shared" ca="1" si="17"/>
        <v>41670</v>
      </c>
      <c r="Y66" s="568" t="str">
        <f t="shared" ca="1" si="14"/>
        <v>Fri. February , 2014</v>
      </c>
      <c r="Z66" s="431">
        <f t="shared" ca="1" si="4"/>
        <v>28</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February</v>
      </c>
      <c r="V67" s="184"/>
      <c r="W67" s="179"/>
      <c r="X67" s="430">
        <f t="shared" ca="1" si="17"/>
        <v>41670</v>
      </c>
      <c r="Y67" s="568" t="str">
        <f t="shared" ca="1" si="14"/>
        <v>Fri. February , 2014</v>
      </c>
      <c r="Z67" s="431">
        <f t="shared" ca="1" si="4"/>
        <v>28</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February</v>
      </c>
      <c r="V68" s="184"/>
      <c r="W68" s="179"/>
      <c r="X68" s="430">
        <f t="shared" ca="1" si="17"/>
        <v>41670</v>
      </c>
      <c r="Y68" s="568" t="str">
        <f t="shared" ca="1" si="14"/>
        <v>Fri. February , 2014</v>
      </c>
      <c r="Z68" s="431">
        <f t="shared" ca="1" si="4"/>
        <v>28</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February</v>
      </c>
      <c r="V69" s="184"/>
      <c r="W69" s="179"/>
      <c r="X69" s="430">
        <f t="shared" ca="1" si="17"/>
        <v>41670</v>
      </c>
      <c r="Y69" s="568" t="str">
        <f t="shared" ca="1" si="14"/>
        <v>Fri. February , 2014</v>
      </c>
      <c r="Z69" s="431">
        <f t="shared" ca="1" si="4"/>
        <v>28</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February</v>
      </c>
      <c r="V70" s="184"/>
      <c r="W70" s="179"/>
      <c r="X70" s="430">
        <f t="shared" ca="1" si="17"/>
        <v>41670</v>
      </c>
      <c r="Y70" s="568" t="str">
        <f t="shared" ca="1" si="14"/>
        <v>Fri. February , 2014</v>
      </c>
      <c r="Z70" s="431">
        <f t="shared" ca="1" si="4"/>
        <v>28</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February</v>
      </c>
      <c r="V71" s="184"/>
      <c r="W71" s="179"/>
      <c r="X71" s="430">
        <f t="shared" ca="1" si="17"/>
        <v>41670</v>
      </c>
      <c r="Y71" s="568" t="str">
        <f t="shared" ca="1" si="14"/>
        <v>Fri. February , 2014</v>
      </c>
      <c r="Z71" s="431">
        <f t="shared" ca="1" si="4"/>
        <v>28</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February</v>
      </c>
      <c r="V72" s="184"/>
      <c r="W72" s="179"/>
      <c r="X72" s="430">
        <f t="shared" ca="1" si="17"/>
        <v>41670</v>
      </c>
      <c r="Y72" s="568" t="str">
        <f t="shared" ca="1" si="14"/>
        <v>Fri. February , 2014</v>
      </c>
      <c r="Z72" s="431">
        <f t="shared" ca="1" si="4"/>
        <v>28</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February</v>
      </c>
      <c r="V73" s="184"/>
      <c r="W73" s="179"/>
      <c r="X73" s="430">
        <f t="shared" ca="1" si="17"/>
        <v>41670</v>
      </c>
      <c r="Y73" s="568" t="str">
        <f t="shared" ca="1" si="14"/>
        <v>Fri. February , 2014</v>
      </c>
      <c r="Z73" s="431">
        <f t="shared" ca="1" si="4"/>
        <v>28</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February</v>
      </c>
      <c r="V74" s="184"/>
      <c r="W74" s="179"/>
      <c r="X74" s="430">
        <f t="shared" ca="1" si="17"/>
        <v>41670</v>
      </c>
      <c r="Y74" s="568" t="str">
        <f t="shared" ca="1" si="14"/>
        <v>Fri. February , 2014</v>
      </c>
      <c r="Z74" s="431">
        <f t="shared" ca="1" si="4"/>
        <v>28</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February</v>
      </c>
      <c r="V75" s="184"/>
      <c r="W75" s="179"/>
      <c r="X75" s="430">
        <f t="shared" ca="1" si="17"/>
        <v>41670</v>
      </c>
      <c r="Y75" s="568" t="str">
        <f t="shared" ca="1" si="14"/>
        <v>Fri. February , 2014</v>
      </c>
      <c r="Z75" s="431">
        <f t="shared" ca="1" si="4"/>
        <v>28</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February</v>
      </c>
      <c r="V76" s="184"/>
      <c r="W76" s="179"/>
      <c r="X76" s="430">
        <f t="shared" ca="1" si="17"/>
        <v>41670</v>
      </c>
      <c r="Y76" s="568" t="str">
        <f t="shared" ca="1" si="14"/>
        <v>Fri. February , 2014</v>
      </c>
      <c r="Z76" s="431">
        <f t="shared" ca="1" si="4"/>
        <v>28</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February</v>
      </c>
      <c r="V77" s="184"/>
      <c r="W77" s="179"/>
      <c r="X77" s="430">
        <f t="shared" ca="1" si="17"/>
        <v>41670</v>
      </c>
      <c r="Y77" s="568" t="str">
        <f t="shared" ca="1" si="14"/>
        <v>Fri. February , 2014</v>
      </c>
      <c r="Z77" s="431">
        <f t="shared" ca="1" si="4"/>
        <v>28</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February</v>
      </c>
      <c r="V78" s="184"/>
      <c r="W78" s="179"/>
      <c r="X78" s="430">
        <f t="shared" ca="1" si="17"/>
        <v>41670</v>
      </c>
      <c r="Y78" s="568" t="str">
        <f t="shared" ca="1" si="14"/>
        <v>Fri. February , 2014</v>
      </c>
      <c r="Z78" s="431">
        <f t="shared" ca="1" si="4"/>
        <v>28</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February</v>
      </c>
      <c r="V79" s="184"/>
      <c r="W79" s="179"/>
      <c r="X79" s="430">
        <f t="shared" ca="1" si="17"/>
        <v>41670</v>
      </c>
      <c r="Y79" s="568" t="str">
        <f t="shared" ca="1" si="14"/>
        <v>Fri. February , 2014</v>
      </c>
      <c r="Z79" s="431">
        <f t="shared" ca="1" si="4"/>
        <v>28</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February</v>
      </c>
      <c r="V80" s="184"/>
      <c r="W80" s="179"/>
      <c r="X80" s="430">
        <f t="shared" ca="1" si="17"/>
        <v>41670</v>
      </c>
      <c r="Y80" s="568" t="str">
        <f t="shared" ca="1" si="14"/>
        <v>Fri. February , 2014</v>
      </c>
      <c r="Z80" s="431">
        <f t="shared" ca="1" si="4"/>
        <v>28</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February</v>
      </c>
      <c r="V81" s="184"/>
      <c r="W81" s="179"/>
      <c r="X81" s="430">
        <f t="shared" ca="1" si="17"/>
        <v>41670</v>
      </c>
      <c r="Y81" s="568" t="str">
        <f t="shared" ca="1" si="14"/>
        <v>Fri. February , 2014</v>
      </c>
      <c r="Z81" s="431">
        <f t="shared" ca="1" si="4"/>
        <v>28</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February</v>
      </c>
      <c r="V82" s="184"/>
      <c r="W82" s="179"/>
      <c r="X82" s="430">
        <f t="shared" ca="1" si="17"/>
        <v>41670</v>
      </c>
      <c r="Y82" s="568" t="str">
        <f t="shared" ca="1" si="14"/>
        <v>Fri. February , 2014</v>
      </c>
      <c r="Z82" s="431">
        <f t="shared" ca="1" si="4"/>
        <v>28</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February</v>
      </c>
      <c r="V83" s="184"/>
      <c r="W83" s="179"/>
      <c r="X83" s="430">
        <f t="shared" ca="1" si="17"/>
        <v>41670</v>
      </c>
      <c r="Y83" s="568" t="str">
        <f t="shared" ca="1" si="14"/>
        <v>Fri. February , 2014</v>
      </c>
      <c r="Z83" s="431">
        <f t="shared" ca="1" si="4"/>
        <v>28</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February</v>
      </c>
      <c r="V84" s="184"/>
      <c r="W84" s="179"/>
      <c r="X84" s="430">
        <f t="shared" ca="1" si="17"/>
        <v>41670</v>
      </c>
      <c r="Y84" s="568" t="str">
        <f t="shared" ca="1" si="14"/>
        <v>Fri. February , 2014</v>
      </c>
      <c r="Z84" s="431">
        <f t="shared" ref="Z84:Z147" ca="1" si="24">MIN(R84,$AF$5)</f>
        <v>28</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February</v>
      </c>
      <c r="V85" s="184"/>
      <c r="W85" s="179"/>
      <c r="X85" s="430">
        <f t="shared" ca="1" si="17"/>
        <v>41670</v>
      </c>
      <c r="Y85" s="568" t="str">
        <f t="shared" ref="Y85:Y148" ca="1" si="33">IF(Y79="f",T85&amp;". "&amp;" "&amp;R85&amp;" "&amp;U85&amp;" "&amp;$AE$7,T85&amp;". "&amp;U85&amp;" "&amp;R85&amp;", "&amp;$AE$7)</f>
        <v>Fri. February , 2014</v>
      </c>
      <c r="Z85" s="431">
        <f t="shared" ca="1" si="24"/>
        <v>28</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February</v>
      </c>
      <c r="V86" s="184"/>
      <c r="W86" s="179"/>
      <c r="X86" s="430">
        <f t="shared" ref="X86:X149" ca="1" si="36">$AE$8+D86</f>
        <v>41670</v>
      </c>
      <c r="Y86" s="568" t="str">
        <f t="shared" ca="1" si="33"/>
        <v>Fri. February , 2014</v>
      </c>
      <c r="Z86" s="431">
        <f t="shared" ca="1" si="24"/>
        <v>28</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February</v>
      </c>
      <c r="V87" s="184"/>
      <c r="W87" s="179"/>
      <c r="X87" s="430">
        <f t="shared" ca="1" si="36"/>
        <v>41670</v>
      </c>
      <c r="Y87" s="568" t="str">
        <f t="shared" ca="1" si="33"/>
        <v>Fri. February , 2014</v>
      </c>
      <c r="Z87" s="431">
        <f t="shared" ca="1" si="24"/>
        <v>28</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February</v>
      </c>
      <c r="V88" s="184"/>
      <c r="W88" s="179"/>
      <c r="X88" s="430">
        <f t="shared" ca="1" si="36"/>
        <v>41670</v>
      </c>
      <c r="Y88" s="568" t="str">
        <f t="shared" ca="1" si="33"/>
        <v>Fri. February , 2014</v>
      </c>
      <c r="Z88" s="431">
        <f t="shared" ca="1" si="24"/>
        <v>28</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February</v>
      </c>
      <c r="V89" s="184"/>
      <c r="W89" s="179"/>
      <c r="X89" s="430">
        <f t="shared" ca="1" si="36"/>
        <v>41670</v>
      </c>
      <c r="Y89" s="568" t="str">
        <f t="shared" ca="1" si="33"/>
        <v>Fri. February , 2014</v>
      </c>
      <c r="Z89" s="431">
        <f t="shared" ca="1" si="24"/>
        <v>28</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February</v>
      </c>
      <c r="V90" s="184"/>
      <c r="W90" s="179"/>
      <c r="X90" s="430">
        <f t="shared" ca="1" si="36"/>
        <v>41670</v>
      </c>
      <c r="Y90" s="568" t="str">
        <f t="shared" ca="1" si="33"/>
        <v>Fri. February , 2014</v>
      </c>
      <c r="Z90" s="431">
        <f t="shared" ca="1" si="24"/>
        <v>28</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February</v>
      </c>
      <c r="V91" s="184"/>
      <c r="W91" s="179"/>
      <c r="X91" s="430">
        <f t="shared" ca="1" si="36"/>
        <v>41670</v>
      </c>
      <c r="Y91" s="568" t="str">
        <f t="shared" ca="1" si="33"/>
        <v>Fri. February , 2014</v>
      </c>
      <c r="Z91" s="431">
        <f t="shared" ca="1" si="24"/>
        <v>28</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February</v>
      </c>
      <c r="V92" s="184"/>
      <c r="W92" s="179"/>
      <c r="X92" s="430">
        <f t="shared" ca="1" si="36"/>
        <v>41670</v>
      </c>
      <c r="Y92" s="568" t="str">
        <f t="shared" ca="1" si="33"/>
        <v>Fri. February , 2014</v>
      </c>
      <c r="Z92" s="431">
        <f t="shared" ca="1" si="24"/>
        <v>28</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February</v>
      </c>
      <c r="V93" s="184"/>
      <c r="W93" s="179"/>
      <c r="X93" s="430">
        <f t="shared" ca="1" si="36"/>
        <v>41670</v>
      </c>
      <c r="Y93" s="568" t="str">
        <f t="shared" ca="1" si="33"/>
        <v>Fri. February , 2014</v>
      </c>
      <c r="Z93" s="431">
        <f t="shared" ca="1" si="24"/>
        <v>28</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February</v>
      </c>
      <c r="V94" s="184"/>
      <c r="W94" s="179"/>
      <c r="X94" s="430">
        <f t="shared" ca="1" si="36"/>
        <v>41670</v>
      </c>
      <c r="Y94" s="568" t="str">
        <f t="shared" ca="1" si="33"/>
        <v>Fri. February , 2014</v>
      </c>
      <c r="Z94" s="431">
        <f t="shared" ca="1" si="24"/>
        <v>28</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February</v>
      </c>
      <c r="V95" s="184"/>
      <c r="W95" s="179"/>
      <c r="X95" s="430">
        <f t="shared" ca="1" si="36"/>
        <v>41670</v>
      </c>
      <c r="Y95" s="568" t="str">
        <f t="shared" ca="1" si="33"/>
        <v>Fri. February , 2014</v>
      </c>
      <c r="Z95" s="431">
        <f t="shared" ca="1" si="24"/>
        <v>28</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February</v>
      </c>
      <c r="V96" s="184"/>
      <c r="W96" s="179"/>
      <c r="X96" s="430">
        <f t="shared" ca="1" si="36"/>
        <v>41670</v>
      </c>
      <c r="Y96" s="568" t="str">
        <f t="shared" ca="1" si="33"/>
        <v>Fri. February , 2014</v>
      </c>
      <c r="Z96" s="431">
        <f t="shared" ca="1" si="24"/>
        <v>28</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February</v>
      </c>
      <c r="V97" s="184"/>
      <c r="W97" s="179"/>
      <c r="X97" s="430">
        <f t="shared" ca="1" si="36"/>
        <v>41670</v>
      </c>
      <c r="Y97" s="568" t="str">
        <f t="shared" ca="1" si="33"/>
        <v>Fri. February , 2014</v>
      </c>
      <c r="Z97" s="431">
        <f t="shared" ca="1" si="24"/>
        <v>28</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February</v>
      </c>
      <c r="V98" s="184"/>
      <c r="W98" s="179"/>
      <c r="X98" s="430">
        <f t="shared" ca="1" si="36"/>
        <v>41670</v>
      </c>
      <c r="Y98" s="568" t="str">
        <f t="shared" ca="1" si="33"/>
        <v>Fri. February , 2014</v>
      </c>
      <c r="Z98" s="431">
        <f t="shared" ca="1" si="24"/>
        <v>28</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February</v>
      </c>
      <c r="V99" s="184"/>
      <c r="W99" s="179"/>
      <c r="X99" s="430">
        <f t="shared" ca="1" si="36"/>
        <v>41670</v>
      </c>
      <c r="Y99" s="568" t="str">
        <f t="shared" ca="1" si="33"/>
        <v>Fri. February , 2014</v>
      </c>
      <c r="Z99" s="431">
        <f t="shared" ca="1" si="24"/>
        <v>28</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February</v>
      </c>
      <c r="V100" s="184"/>
      <c r="W100" s="179"/>
      <c r="X100" s="430">
        <f t="shared" ca="1" si="36"/>
        <v>41670</v>
      </c>
      <c r="Y100" s="568" t="str">
        <f t="shared" ca="1" si="33"/>
        <v>Fri. February , 2014</v>
      </c>
      <c r="Z100" s="431">
        <f t="shared" ca="1" si="24"/>
        <v>28</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February</v>
      </c>
      <c r="V101" s="184"/>
      <c r="W101" s="179"/>
      <c r="X101" s="430">
        <f t="shared" ca="1" si="36"/>
        <v>41670</v>
      </c>
      <c r="Y101" s="568" t="str">
        <f t="shared" ca="1" si="33"/>
        <v>Fri. February , 2014</v>
      </c>
      <c r="Z101" s="431">
        <f t="shared" ca="1" si="24"/>
        <v>28</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February</v>
      </c>
      <c r="V102" s="184"/>
      <c r="W102" s="179"/>
      <c r="X102" s="430">
        <f t="shared" ca="1" si="36"/>
        <v>41670</v>
      </c>
      <c r="Y102" s="568" t="str">
        <f t="shared" ca="1" si="33"/>
        <v>Fri. February , 2014</v>
      </c>
      <c r="Z102" s="431">
        <f t="shared" ca="1" si="24"/>
        <v>28</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February</v>
      </c>
      <c r="V103" s="184"/>
      <c r="W103" s="179"/>
      <c r="X103" s="430">
        <f t="shared" ca="1" si="36"/>
        <v>41670</v>
      </c>
      <c r="Y103" s="568" t="str">
        <f t="shared" ca="1" si="33"/>
        <v>Fri. February , 2014</v>
      </c>
      <c r="Z103" s="431">
        <f t="shared" ca="1" si="24"/>
        <v>28</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February</v>
      </c>
      <c r="V104" s="184"/>
      <c r="W104" s="179"/>
      <c r="X104" s="430">
        <f t="shared" ca="1" si="36"/>
        <v>41670</v>
      </c>
      <c r="Y104" s="568" t="str">
        <f t="shared" ca="1" si="33"/>
        <v>Fri. February , 2014</v>
      </c>
      <c r="Z104" s="431">
        <f t="shared" ca="1" si="24"/>
        <v>28</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February</v>
      </c>
      <c r="V105" s="184"/>
      <c r="W105" s="179"/>
      <c r="X105" s="430">
        <f t="shared" ca="1" si="36"/>
        <v>41670</v>
      </c>
      <c r="Y105" s="568" t="str">
        <f t="shared" ca="1" si="33"/>
        <v>Fri. February , 2014</v>
      </c>
      <c r="Z105" s="431">
        <f t="shared" ca="1" si="24"/>
        <v>28</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February</v>
      </c>
      <c r="V106" s="184"/>
      <c r="W106" s="179"/>
      <c r="X106" s="430">
        <f t="shared" ca="1" si="36"/>
        <v>41670</v>
      </c>
      <c r="Y106" s="568" t="str">
        <f t="shared" ca="1" si="33"/>
        <v>Fri. February , 2014</v>
      </c>
      <c r="Z106" s="431">
        <f t="shared" ca="1" si="24"/>
        <v>28</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February</v>
      </c>
      <c r="V107" s="184"/>
      <c r="W107" s="179"/>
      <c r="X107" s="430">
        <f t="shared" ca="1" si="36"/>
        <v>41670</v>
      </c>
      <c r="Y107" s="568" t="str">
        <f t="shared" ca="1" si="33"/>
        <v>Fri. February , 2014</v>
      </c>
      <c r="Z107" s="431">
        <f t="shared" ca="1" si="24"/>
        <v>28</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February</v>
      </c>
      <c r="V108" s="184"/>
      <c r="W108" s="179"/>
      <c r="X108" s="430">
        <f t="shared" ca="1" si="36"/>
        <v>41670</v>
      </c>
      <c r="Y108" s="568" t="str">
        <f t="shared" ca="1" si="33"/>
        <v>Fri. February , 2014</v>
      </c>
      <c r="Z108" s="431">
        <f t="shared" ca="1" si="24"/>
        <v>28</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February</v>
      </c>
      <c r="V109" s="184"/>
      <c r="W109" s="179"/>
      <c r="X109" s="430">
        <f t="shared" ca="1" si="36"/>
        <v>41670</v>
      </c>
      <c r="Y109" s="568" t="str">
        <f t="shared" ca="1" si="33"/>
        <v>Fri. February , 2014</v>
      </c>
      <c r="Z109" s="431">
        <f t="shared" ca="1" si="24"/>
        <v>28</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February</v>
      </c>
      <c r="V110" s="184"/>
      <c r="W110" s="179"/>
      <c r="X110" s="430">
        <f t="shared" ca="1" si="36"/>
        <v>41670</v>
      </c>
      <c r="Y110" s="568" t="str">
        <f t="shared" ca="1" si="33"/>
        <v>Fri. February , 2014</v>
      </c>
      <c r="Z110" s="431">
        <f t="shared" ca="1" si="24"/>
        <v>28</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February</v>
      </c>
      <c r="V111" s="184"/>
      <c r="W111" s="179"/>
      <c r="X111" s="430">
        <f t="shared" ca="1" si="36"/>
        <v>41670</v>
      </c>
      <c r="Y111" s="568" t="str">
        <f t="shared" ca="1" si="33"/>
        <v>Fri. February , 2014</v>
      </c>
      <c r="Z111" s="431">
        <f t="shared" ca="1" si="24"/>
        <v>28</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February</v>
      </c>
      <c r="V112" s="184"/>
      <c r="W112" s="179"/>
      <c r="X112" s="430">
        <f t="shared" ca="1" si="36"/>
        <v>41670</v>
      </c>
      <c r="Y112" s="568" t="str">
        <f t="shared" ca="1" si="33"/>
        <v>Fri. February , 2014</v>
      </c>
      <c r="Z112" s="431">
        <f t="shared" ca="1" si="24"/>
        <v>28</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February</v>
      </c>
      <c r="V113" s="184"/>
      <c r="W113" s="179"/>
      <c r="X113" s="430">
        <f t="shared" ca="1" si="36"/>
        <v>41670</v>
      </c>
      <c r="Y113" s="568" t="str">
        <f t="shared" ca="1" si="33"/>
        <v>Fri. February , 2014</v>
      </c>
      <c r="Z113" s="431">
        <f t="shared" ca="1" si="24"/>
        <v>28</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February</v>
      </c>
      <c r="V114" s="184"/>
      <c r="W114" s="179"/>
      <c r="X114" s="430">
        <f t="shared" ca="1" si="36"/>
        <v>41670</v>
      </c>
      <c r="Y114" s="568" t="str">
        <f t="shared" ca="1" si="33"/>
        <v>Fri. February , 2014</v>
      </c>
      <c r="Z114" s="431">
        <f t="shared" ca="1" si="24"/>
        <v>28</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February</v>
      </c>
      <c r="V115" s="184"/>
      <c r="W115" s="179"/>
      <c r="X115" s="430">
        <f t="shared" ca="1" si="36"/>
        <v>41670</v>
      </c>
      <c r="Y115" s="568" t="str">
        <f t="shared" ca="1" si="33"/>
        <v>Fri. February , 2014</v>
      </c>
      <c r="Z115" s="431">
        <f t="shared" ca="1" si="24"/>
        <v>28</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February</v>
      </c>
      <c r="V116" s="184"/>
      <c r="W116" s="179"/>
      <c r="X116" s="430">
        <f t="shared" ca="1" si="36"/>
        <v>41670</v>
      </c>
      <c r="Y116" s="568" t="str">
        <f t="shared" ca="1" si="33"/>
        <v>Fri. February , 2014</v>
      </c>
      <c r="Z116" s="431">
        <f t="shared" ca="1" si="24"/>
        <v>28</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February</v>
      </c>
      <c r="V117" s="184"/>
      <c r="W117" s="179"/>
      <c r="X117" s="430">
        <f t="shared" ca="1" si="36"/>
        <v>41670</v>
      </c>
      <c r="Y117" s="568" t="str">
        <f t="shared" ca="1" si="33"/>
        <v>Fri. February , 2014</v>
      </c>
      <c r="Z117" s="431">
        <f t="shared" ca="1" si="24"/>
        <v>28</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February</v>
      </c>
      <c r="V118" s="184"/>
      <c r="W118" s="179"/>
      <c r="X118" s="430">
        <f t="shared" ca="1" si="36"/>
        <v>41670</v>
      </c>
      <c r="Y118" s="568" t="str">
        <f t="shared" ca="1" si="33"/>
        <v>Fri. February , 2014</v>
      </c>
      <c r="Z118" s="431">
        <f t="shared" ca="1" si="24"/>
        <v>28</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February</v>
      </c>
      <c r="V119" s="184"/>
      <c r="W119" s="179"/>
      <c r="X119" s="430">
        <f t="shared" ca="1" si="36"/>
        <v>41670</v>
      </c>
      <c r="Y119" s="568" t="str">
        <f t="shared" ca="1" si="33"/>
        <v>Fri. February , 2014</v>
      </c>
      <c r="Z119" s="431">
        <f t="shared" ca="1" si="24"/>
        <v>28</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February</v>
      </c>
      <c r="V120" s="184"/>
      <c r="W120" s="179"/>
      <c r="X120" s="430">
        <f t="shared" ca="1" si="36"/>
        <v>41670</v>
      </c>
      <c r="Y120" s="568" t="str">
        <f t="shared" ca="1" si="33"/>
        <v>Fri. February , 2014</v>
      </c>
      <c r="Z120" s="431">
        <f t="shared" ca="1" si="24"/>
        <v>28</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February</v>
      </c>
      <c r="V121" s="184"/>
      <c r="W121" s="179"/>
      <c r="X121" s="430">
        <f t="shared" ca="1" si="36"/>
        <v>41670</v>
      </c>
      <c r="Y121" s="568" t="str">
        <f t="shared" ca="1" si="33"/>
        <v>Fri. February , 2014</v>
      </c>
      <c r="Z121" s="431">
        <f t="shared" ca="1" si="24"/>
        <v>28</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February</v>
      </c>
      <c r="V122" s="184"/>
      <c r="W122" s="179"/>
      <c r="X122" s="430">
        <f t="shared" ca="1" si="36"/>
        <v>41670</v>
      </c>
      <c r="Y122" s="568" t="str">
        <f t="shared" ca="1" si="33"/>
        <v>Fri. February , 2014</v>
      </c>
      <c r="Z122" s="431">
        <f t="shared" ca="1" si="24"/>
        <v>28</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February</v>
      </c>
      <c r="V123" s="184"/>
      <c r="W123" s="179"/>
      <c r="X123" s="430">
        <f t="shared" ca="1" si="36"/>
        <v>41670</v>
      </c>
      <c r="Y123" s="568" t="str">
        <f t="shared" ca="1" si="33"/>
        <v>Fri. February , 2014</v>
      </c>
      <c r="Z123" s="431">
        <f t="shared" ca="1" si="24"/>
        <v>28</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February</v>
      </c>
      <c r="V124" s="184"/>
      <c r="W124" s="179"/>
      <c r="X124" s="430">
        <f t="shared" ca="1" si="36"/>
        <v>41670</v>
      </c>
      <c r="Y124" s="568" t="str">
        <f t="shared" ca="1" si="33"/>
        <v>Fri. February , 2014</v>
      </c>
      <c r="Z124" s="431">
        <f t="shared" ca="1" si="24"/>
        <v>28</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February</v>
      </c>
      <c r="V125" s="184"/>
      <c r="W125" s="179"/>
      <c r="X125" s="430">
        <f t="shared" ca="1" si="36"/>
        <v>41670</v>
      </c>
      <c r="Y125" s="568" t="str">
        <f t="shared" ca="1" si="33"/>
        <v>Fri. February , 2014</v>
      </c>
      <c r="Z125" s="431">
        <f t="shared" ca="1" si="24"/>
        <v>28</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February</v>
      </c>
      <c r="V126" s="184"/>
      <c r="W126" s="179"/>
      <c r="X126" s="430">
        <f t="shared" ca="1" si="36"/>
        <v>41670</v>
      </c>
      <c r="Y126" s="568" t="str">
        <f t="shared" ca="1" si="33"/>
        <v>Fri. February , 2014</v>
      </c>
      <c r="Z126" s="431">
        <f t="shared" ca="1" si="24"/>
        <v>28</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February</v>
      </c>
      <c r="V127" s="184"/>
      <c r="W127" s="179"/>
      <c r="X127" s="430">
        <f t="shared" ca="1" si="36"/>
        <v>41670</v>
      </c>
      <c r="Y127" s="568" t="str">
        <f t="shared" ca="1" si="33"/>
        <v>Fri. February , 2014</v>
      </c>
      <c r="Z127" s="431">
        <f t="shared" ca="1" si="24"/>
        <v>28</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February</v>
      </c>
      <c r="V128" s="184"/>
      <c r="W128" s="179"/>
      <c r="X128" s="430">
        <f t="shared" ca="1" si="36"/>
        <v>41670</v>
      </c>
      <c r="Y128" s="568" t="str">
        <f t="shared" ca="1" si="33"/>
        <v>Fri. February , 2014</v>
      </c>
      <c r="Z128" s="431">
        <f t="shared" ca="1" si="24"/>
        <v>28</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February</v>
      </c>
      <c r="V129" s="184"/>
      <c r="W129" s="179"/>
      <c r="X129" s="430">
        <f t="shared" ca="1" si="36"/>
        <v>41670</v>
      </c>
      <c r="Y129" s="568" t="str">
        <f t="shared" ca="1" si="33"/>
        <v>Fri. February , 2014</v>
      </c>
      <c r="Z129" s="431">
        <f t="shared" ca="1" si="24"/>
        <v>28</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February</v>
      </c>
      <c r="V130" s="184"/>
      <c r="W130" s="179"/>
      <c r="X130" s="430">
        <f t="shared" ca="1" si="36"/>
        <v>41670</v>
      </c>
      <c r="Y130" s="568" t="str">
        <f t="shared" ca="1" si="33"/>
        <v>Fri. February , 2014</v>
      </c>
      <c r="Z130" s="431">
        <f t="shared" ca="1" si="24"/>
        <v>28</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February</v>
      </c>
      <c r="V131" s="184"/>
      <c r="W131" s="179"/>
      <c r="X131" s="430">
        <f t="shared" ca="1" si="36"/>
        <v>41670</v>
      </c>
      <c r="Y131" s="568" t="str">
        <f t="shared" ca="1" si="33"/>
        <v>Fri. February , 2014</v>
      </c>
      <c r="Z131" s="431">
        <f t="shared" ca="1" si="24"/>
        <v>28</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February</v>
      </c>
      <c r="V132" s="184"/>
      <c r="W132" s="179"/>
      <c r="X132" s="430">
        <f t="shared" ca="1" si="36"/>
        <v>41670</v>
      </c>
      <c r="Y132" s="568" t="str">
        <f t="shared" ca="1" si="33"/>
        <v>Fri. February , 2014</v>
      </c>
      <c r="Z132" s="431">
        <f t="shared" ca="1" si="24"/>
        <v>28</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February</v>
      </c>
      <c r="V133" s="184"/>
      <c r="W133" s="179"/>
      <c r="X133" s="430">
        <f t="shared" ca="1" si="36"/>
        <v>41670</v>
      </c>
      <c r="Y133" s="568" t="str">
        <f t="shared" ca="1" si="33"/>
        <v>Fri. February , 2014</v>
      </c>
      <c r="Z133" s="431">
        <f t="shared" ca="1" si="24"/>
        <v>28</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February</v>
      </c>
      <c r="V134" s="184"/>
      <c r="W134" s="179"/>
      <c r="X134" s="430">
        <f t="shared" ca="1" si="36"/>
        <v>41670</v>
      </c>
      <c r="Y134" s="568" t="str">
        <f t="shared" ca="1" si="33"/>
        <v>Fri. February , 2014</v>
      </c>
      <c r="Z134" s="431">
        <f t="shared" ca="1" si="24"/>
        <v>28</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February</v>
      </c>
      <c r="V135" s="184"/>
      <c r="W135" s="179"/>
      <c r="X135" s="430">
        <f t="shared" ca="1" si="36"/>
        <v>41670</v>
      </c>
      <c r="Y135" s="568" t="str">
        <f t="shared" ca="1" si="33"/>
        <v>Fri. February , 2014</v>
      </c>
      <c r="Z135" s="431">
        <f t="shared" ca="1" si="24"/>
        <v>28</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February</v>
      </c>
      <c r="V136" s="184"/>
      <c r="W136" s="179"/>
      <c r="X136" s="430">
        <f t="shared" ca="1" si="36"/>
        <v>41670</v>
      </c>
      <c r="Y136" s="568" t="str">
        <f t="shared" ca="1" si="33"/>
        <v>Fri. February , 2014</v>
      </c>
      <c r="Z136" s="431">
        <f t="shared" ca="1" si="24"/>
        <v>28</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February</v>
      </c>
      <c r="V137" s="184"/>
      <c r="W137" s="179"/>
      <c r="X137" s="430">
        <f t="shared" ca="1" si="36"/>
        <v>41670</v>
      </c>
      <c r="Y137" s="568" t="str">
        <f t="shared" ca="1" si="33"/>
        <v>Fri. February , 2014</v>
      </c>
      <c r="Z137" s="431">
        <f t="shared" ca="1" si="24"/>
        <v>28</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February</v>
      </c>
      <c r="V138" s="184"/>
      <c r="W138" s="179"/>
      <c r="X138" s="430">
        <f t="shared" ca="1" si="36"/>
        <v>41670</v>
      </c>
      <c r="Y138" s="568" t="str">
        <f t="shared" ca="1" si="33"/>
        <v>Fri. February , 2014</v>
      </c>
      <c r="Z138" s="431">
        <f t="shared" ca="1" si="24"/>
        <v>28</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February</v>
      </c>
      <c r="V139" s="184"/>
      <c r="W139" s="179"/>
      <c r="X139" s="430">
        <f t="shared" ca="1" si="36"/>
        <v>41670</v>
      </c>
      <c r="Y139" s="568" t="str">
        <f t="shared" ca="1" si="33"/>
        <v>Fri. February , 2014</v>
      </c>
      <c r="Z139" s="431">
        <f t="shared" ca="1" si="24"/>
        <v>28</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February</v>
      </c>
      <c r="V140" s="184"/>
      <c r="W140" s="179"/>
      <c r="X140" s="430">
        <f t="shared" ca="1" si="36"/>
        <v>41670</v>
      </c>
      <c r="Y140" s="568" t="str">
        <f t="shared" ca="1" si="33"/>
        <v>Fri. February , 2014</v>
      </c>
      <c r="Z140" s="431">
        <f t="shared" ca="1" si="24"/>
        <v>28</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February</v>
      </c>
      <c r="V141" s="184"/>
      <c r="W141" s="179"/>
      <c r="X141" s="430">
        <f t="shared" ca="1" si="36"/>
        <v>41670</v>
      </c>
      <c r="Y141" s="568" t="str">
        <f t="shared" ca="1" si="33"/>
        <v>Fri. February , 2014</v>
      </c>
      <c r="Z141" s="431">
        <f t="shared" ca="1" si="24"/>
        <v>28</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February</v>
      </c>
      <c r="V142" s="184"/>
      <c r="W142" s="179"/>
      <c r="X142" s="430">
        <f t="shared" ca="1" si="36"/>
        <v>41670</v>
      </c>
      <c r="Y142" s="568" t="str">
        <f t="shared" ca="1" si="33"/>
        <v>Fri. February , 2014</v>
      </c>
      <c r="Z142" s="431">
        <f t="shared" ca="1" si="24"/>
        <v>28</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February</v>
      </c>
      <c r="V143" s="184"/>
      <c r="W143" s="179"/>
      <c r="X143" s="430">
        <f t="shared" ca="1" si="36"/>
        <v>41670</v>
      </c>
      <c r="Y143" s="568" t="str">
        <f t="shared" ca="1" si="33"/>
        <v>Fri. February , 2014</v>
      </c>
      <c r="Z143" s="431">
        <f t="shared" ca="1" si="24"/>
        <v>28</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February</v>
      </c>
      <c r="V144" s="184"/>
      <c r="W144" s="179"/>
      <c r="X144" s="430">
        <f t="shared" ca="1" si="36"/>
        <v>41670</v>
      </c>
      <c r="Y144" s="568" t="str">
        <f t="shared" ca="1" si="33"/>
        <v>Fri. February , 2014</v>
      </c>
      <c r="Z144" s="431">
        <f t="shared" ca="1" si="24"/>
        <v>28</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February</v>
      </c>
      <c r="V145" s="184"/>
      <c r="W145" s="179"/>
      <c r="X145" s="430">
        <f t="shared" ca="1" si="36"/>
        <v>41670</v>
      </c>
      <c r="Y145" s="568" t="str">
        <f t="shared" ca="1" si="33"/>
        <v>Fri. February , 2014</v>
      </c>
      <c r="Z145" s="431">
        <f t="shared" ca="1" si="24"/>
        <v>28</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February</v>
      </c>
      <c r="V146" s="184"/>
      <c r="W146" s="179"/>
      <c r="X146" s="430">
        <f t="shared" ca="1" si="36"/>
        <v>41670</v>
      </c>
      <c r="Y146" s="568" t="str">
        <f t="shared" ca="1" si="33"/>
        <v>Fri. February , 2014</v>
      </c>
      <c r="Z146" s="431">
        <f t="shared" ca="1" si="24"/>
        <v>28</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February</v>
      </c>
      <c r="V147" s="184"/>
      <c r="W147" s="179"/>
      <c r="X147" s="430">
        <f t="shared" ca="1" si="36"/>
        <v>41670</v>
      </c>
      <c r="Y147" s="568" t="str">
        <f t="shared" ca="1" si="33"/>
        <v>Fri. February , 2014</v>
      </c>
      <c r="Z147" s="431">
        <f t="shared" ca="1" si="24"/>
        <v>28</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February</v>
      </c>
      <c r="V148" s="184"/>
      <c r="W148" s="179"/>
      <c r="X148" s="430">
        <f t="shared" ca="1" si="36"/>
        <v>41670</v>
      </c>
      <c r="Y148" s="568" t="str">
        <f t="shared" ca="1" si="33"/>
        <v>Fri. February , 2014</v>
      </c>
      <c r="Z148" s="431">
        <f t="shared" ref="Z148:Z194" ca="1" si="43">MIN(R148,$AF$5)</f>
        <v>28</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February</v>
      </c>
      <c r="V149" s="184"/>
      <c r="W149" s="179"/>
      <c r="X149" s="430">
        <f t="shared" ca="1" si="36"/>
        <v>41670</v>
      </c>
      <c r="Y149" s="568" t="str">
        <f t="shared" ref="Y149:Y194" ca="1" si="52">IF(Y143="f",T149&amp;". "&amp;" "&amp;R149&amp;" "&amp;U149&amp;" "&amp;$AE$7,T149&amp;". "&amp;U149&amp;" "&amp;R149&amp;", "&amp;$AE$7)</f>
        <v>Fri. February , 2014</v>
      </c>
      <c r="Z149" s="431">
        <f t="shared" ca="1" si="43"/>
        <v>28</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February</v>
      </c>
      <c r="V150" s="184"/>
      <c r="W150" s="179"/>
      <c r="X150" s="430">
        <f t="shared" ref="X150:X194" ca="1" si="55">$AE$8+D150</f>
        <v>41670</v>
      </c>
      <c r="Y150" s="568" t="str">
        <f t="shared" ca="1" si="52"/>
        <v>Fri. February , 2014</v>
      </c>
      <c r="Z150" s="431">
        <f t="shared" ca="1" si="43"/>
        <v>28</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February</v>
      </c>
      <c r="V151" s="184"/>
      <c r="W151" s="179"/>
      <c r="X151" s="430">
        <f t="shared" ca="1" si="55"/>
        <v>41670</v>
      </c>
      <c r="Y151" s="568" t="str">
        <f t="shared" ca="1" si="52"/>
        <v>Fri. February , 2014</v>
      </c>
      <c r="Z151" s="431">
        <f t="shared" ca="1" si="43"/>
        <v>28</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February</v>
      </c>
      <c r="V152" s="184"/>
      <c r="W152" s="179"/>
      <c r="X152" s="430">
        <f t="shared" ca="1" si="55"/>
        <v>41670</v>
      </c>
      <c r="Y152" s="568" t="str">
        <f t="shared" ca="1" si="52"/>
        <v>Fri. February , 2014</v>
      </c>
      <c r="Z152" s="431">
        <f t="shared" ca="1" si="43"/>
        <v>28</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February</v>
      </c>
      <c r="V153" s="184"/>
      <c r="W153" s="179"/>
      <c r="X153" s="430">
        <f t="shared" ca="1" si="55"/>
        <v>41670</v>
      </c>
      <c r="Y153" s="568" t="str">
        <f t="shared" ca="1" si="52"/>
        <v>Fri. February , 2014</v>
      </c>
      <c r="Z153" s="431">
        <f t="shared" ca="1" si="43"/>
        <v>28</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February</v>
      </c>
      <c r="V154" s="184"/>
      <c r="W154" s="179"/>
      <c r="X154" s="430">
        <f t="shared" ca="1" si="55"/>
        <v>41670</v>
      </c>
      <c r="Y154" s="568" t="str">
        <f t="shared" ca="1" si="52"/>
        <v>Fri. February , 2014</v>
      </c>
      <c r="Z154" s="431">
        <f t="shared" ca="1" si="43"/>
        <v>28</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February</v>
      </c>
      <c r="V155" s="184"/>
      <c r="W155" s="179"/>
      <c r="X155" s="430">
        <f t="shared" ca="1" si="55"/>
        <v>41670</v>
      </c>
      <c r="Y155" s="568" t="str">
        <f t="shared" ca="1" si="52"/>
        <v>Fri. February , 2014</v>
      </c>
      <c r="Z155" s="431">
        <f t="shared" ca="1" si="43"/>
        <v>28</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February</v>
      </c>
      <c r="V156" s="184"/>
      <c r="W156" s="179"/>
      <c r="X156" s="430">
        <f t="shared" ca="1" si="55"/>
        <v>41670</v>
      </c>
      <c r="Y156" s="568" t="str">
        <f t="shared" ca="1" si="52"/>
        <v>Fri. February , 2014</v>
      </c>
      <c r="Z156" s="431">
        <f t="shared" ca="1" si="43"/>
        <v>28</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February</v>
      </c>
      <c r="V157" s="184"/>
      <c r="W157" s="179"/>
      <c r="X157" s="430">
        <f t="shared" ca="1" si="55"/>
        <v>41670</v>
      </c>
      <c r="Y157" s="568" t="str">
        <f t="shared" ca="1" si="52"/>
        <v>Fri. February , 2014</v>
      </c>
      <c r="Z157" s="431">
        <f t="shared" ca="1" si="43"/>
        <v>28</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February</v>
      </c>
      <c r="V158" s="184"/>
      <c r="W158" s="179"/>
      <c r="X158" s="430">
        <f t="shared" ca="1" si="55"/>
        <v>41670</v>
      </c>
      <c r="Y158" s="568" t="str">
        <f t="shared" ca="1" si="52"/>
        <v>Fri. February , 2014</v>
      </c>
      <c r="Z158" s="431">
        <f t="shared" ca="1" si="43"/>
        <v>28</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February</v>
      </c>
      <c r="V159" s="184"/>
      <c r="W159" s="179"/>
      <c r="X159" s="430">
        <f t="shared" ca="1" si="55"/>
        <v>41670</v>
      </c>
      <c r="Y159" s="568" t="str">
        <f t="shared" ca="1" si="52"/>
        <v>Fri. February , 2014</v>
      </c>
      <c r="Z159" s="431">
        <f t="shared" ca="1" si="43"/>
        <v>28</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February</v>
      </c>
      <c r="V160" s="184"/>
      <c r="W160" s="179"/>
      <c r="X160" s="430">
        <f t="shared" ca="1" si="55"/>
        <v>41670</v>
      </c>
      <c r="Y160" s="568" t="str">
        <f t="shared" ca="1" si="52"/>
        <v>Fri. February , 2014</v>
      </c>
      <c r="Z160" s="431">
        <f t="shared" ca="1" si="43"/>
        <v>28</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February</v>
      </c>
      <c r="V161" s="184"/>
      <c r="W161" s="179"/>
      <c r="X161" s="430">
        <f t="shared" ca="1" si="55"/>
        <v>41670</v>
      </c>
      <c r="Y161" s="568" t="str">
        <f t="shared" ca="1" si="52"/>
        <v>Fri. February , 2014</v>
      </c>
      <c r="Z161" s="431">
        <f t="shared" ca="1" si="43"/>
        <v>28</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February</v>
      </c>
      <c r="V162" s="184"/>
      <c r="W162" s="179"/>
      <c r="X162" s="430">
        <f t="shared" ca="1" si="55"/>
        <v>41670</v>
      </c>
      <c r="Y162" s="568" t="str">
        <f t="shared" ca="1" si="52"/>
        <v>Fri. February , 2014</v>
      </c>
      <c r="Z162" s="431">
        <f t="shared" ca="1" si="43"/>
        <v>28</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February</v>
      </c>
      <c r="V163" s="184"/>
      <c r="W163" s="179"/>
      <c r="X163" s="430">
        <f t="shared" ca="1" si="55"/>
        <v>41670</v>
      </c>
      <c r="Y163" s="568" t="str">
        <f t="shared" ca="1" si="52"/>
        <v>Fri. February , 2014</v>
      </c>
      <c r="Z163" s="431">
        <f t="shared" ca="1" si="43"/>
        <v>28</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February</v>
      </c>
      <c r="V164" s="184"/>
      <c r="W164" s="179"/>
      <c r="X164" s="430">
        <f t="shared" ca="1" si="55"/>
        <v>41670</v>
      </c>
      <c r="Y164" s="568" t="str">
        <f t="shared" ca="1" si="52"/>
        <v>Fri. February , 2014</v>
      </c>
      <c r="Z164" s="431">
        <f t="shared" ca="1" si="43"/>
        <v>28</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February</v>
      </c>
      <c r="V165" s="184"/>
      <c r="W165" s="179"/>
      <c r="X165" s="430">
        <f t="shared" ca="1" si="55"/>
        <v>41670</v>
      </c>
      <c r="Y165" s="568" t="str">
        <f t="shared" ca="1" si="52"/>
        <v>Fri. February , 2014</v>
      </c>
      <c r="Z165" s="431">
        <f t="shared" ca="1" si="43"/>
        <v>28</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February</v>
      </c>
      <c r="V166" s="184"/>
      <c r="W166" s="179"/>
      <c r="X166" s="430">
        <f t="shared" ca="1" si="55"/>
        <v>41670</v>
      </c>
      <c r="Y166" s="568" t="str">
        <f t="shared" ca="1" si="52"/>
        <v>Fri. February , 2014</v>
      </c>
      <c r="Z166" s="431">
        <f t="shared" ca="1" si="43"/>
        <v>28</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February</v>
      </c>
      <c r="V167" s="184"/>
      <c r="W167" s="179"/>
      <c r="X167" s="430">
        <f t="shared" ca="1" si="55"/>
        <v>41670</v>
      </c>
      <c r="Y167" s="568" t="str">
        <f t="shared" ca="1" si="52"/>
        <v>Fri. February , 2014</v>
      </c>
      <c r="Z167" s="431">
        <f t="shared" ca="1" si="43"/>
        <v>28</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February</v>
      </c>
      <c r="V168" s="184"/>
      <c r="W168" s="179"/>
      <c r="X168" s="430">
        <f t="shared" ca="1" si="55"/>
        <v>41670</v>
      </c>
      <c r="Y168" s="568" t="str">
        <f t="shared" ca="1" si="52"/>
        <v>Fri. February , 2014</v>
      </c>
      <c r="Z168" s="431">
        <f t="shared" ca="1" si="43"/>
        <v>28</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February</v>
      </c>
      <c r="V169" s="184"/>
      <c r="W169" s="179"/>
      <c r="X169" s="430">
        <f t="shared" ca="1" si="55"/>
        <v>41670</v>
      </c>
      <c r="Y169" s="568" t="str">
        <f t="shared" ca="1" si="52"/>
        <v>Fri. February , 2014</v>
      </c>
      <c r="Z169" s="431">
        <f t="shared" ca="1" si="43"/>
        <v>28</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February</v>
      </c>
      <c r="V170" s="184"/>
      <c r="W170" s="179"/>
      <c r="X170" s="430">
        <f t="shared" ca="1" si="55"/>
        <v>41670</v>
      </c>
      <c r="Y170" s="568" t="str">
        <f t="shared" ca="1" si="52"/>
        <v>Fri. February , 2014</v>
      </c>
      <c r="Z170" s="431">
        <f t="shared" ca="1" si="43"/>
        <v>28</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February</v>
      </c>
      <c r="V171" s="184"/>
      <c r="W171" s="179"/>
      <c r="X171" s="430">
        <f t="shared" ca="1" si="55"/>
        <v>41670</v>
      </c>
      <c r="Y171" s="568" t="str">
        <f t="shared" ca="1" si="52"/>
        <v>Fri. February , 2014</v>
      </c>
      <c r="Z171" s="431">
        <f t="shared" ca="1" si="43"/>
        <v>28</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February</v>
      </c>
      <c r="V172" s="184"/>
      <c r="W172" s="179"/>
      <c r="X172" s="430">
        <f t="shared" ca="1" si="55"/>
        <v>41670</v>
      </c>
      <c r="Y172" s="568" t="str">
        <f t="shared" ca="1" si="52"/>
        <v>Fri. February , 2014</v>
      </c>
      <c r="Z172" s="431">
        <f t="shared" ca="1" si="43"/>
        <v>28</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February</v>
      </c>
      <c r="V173" s="184"/>
      <c r="W173" s="179"/>
      <c r="X173" s="430">
        <f t="shared" ca="1" si="55"/>
        <v>41670</v>
      </c>
      <c r="Y173" s="568" t="str">
        <f t="shared" ca="1" si="52"/>
        <v>Fri. February , 2014</v>
      </c>
      <c r="Z173" s="431">
        <f t="shared" ca="1" si="43"/>
        <v>28</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February</v>
      </c>
      <c r="V174" s="184"/>
      <c r="W174" s="179"/>
      <c r="X174" s="430">
        <f t="shared" ca="1" si="55"/>
        <v>41670</v>
      </c>
      <c r="Y174" s="568" t="str">
        <f t="shared" ca="1" si="52"/>
        <v>Fri. February , 2014</v>
      </c>
      <c r="Z174" s="431">
        <f t="shared" ca="1" si="43"/>
        <v>28</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February</v>
      </c>
      <c r="V175" s="184"/>
      <c r="W175" s="179"/>
      <c r="X175" s="430">
        <f t="shared" ca="1" si="55"/>
        <v>41670</v>
      </c>
      <c r="Y175" s="568" t="str">
        <f t="shared" ca="1" si="52"/>
        <v>Fri. February , 2014</v>
      </c>
      <c r="Z175" s="431">
        <f t="shared" ca="1" si="43"/>
        <v>28</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February</v>
      </c>
      <c r="V176" s="184"/>
      <c r="W176" s="179"/>
      <c r="X176" s="430">
        <f t="shared" ca="1" si="55"/>
        <v>41670</v>
      </c>
      <c r="Y176" s="568" t="str">
        <f t="shared" ca="1" si="52"/>
        <v>Fri. February , 2014</v>
      </c>
      <c r="Z176" s="431">
        <f t="shared" ca="1" si="43"/>
        <v>28</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February</v>
      </c>
      <c r="V177" s="184"/>
      <c r="W177" s="179"/>
      <c r="X177" s="430">
        <f t="shared" ca="1" si="55"/>
        <v>41670</v>
      </c>
      <c r="Y177" s="568" t="str">
        <f t="shared" ca="1" si="52"/>
        <v>Fri. February , 2014</v>
      </c>
      <c r="Z177" s="431">
        <f t="shared" ca="1" si="43"/>
        <v>28</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February</v>
      </c>
      <c r="V178" s="184"/>
      <c r="W178" s="179"/>
      <c r="X178" s="430">
        <f t="shared" ca="1" si="55"/>
        <v>41670</v>
      </c>
      <c r="Y178" s="568" t="str">
        <f t="shared" ca="1" si="52"/>
        <v>Fri. February , 2014</v>
      </c>
      <c r="Z178" s="431">
        <f t="shared" ca="1" si="43"/>
        <v>28</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February</v>
      </c>
      <c r="V179" s="184"/>
      <c r="W179" s="179"/>
      <c r="X179" s="430">
        <f t="shared" ca="1" si="55"/>
        <v>41670</v>
      </c>
      <c r="Y179" s="568" t="str">
        <f t="shared" ca="1" si="52"/>
        <v>Fri. February , 2014</v>
      </c>
      <c r="Z179" s="431">
        <f t="shared" ca="1" si="43"/>
        <v>28</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February</v>
      </c>
      <c r="V180" s="184"/>
      <c r="W180" s="179"/>
      <c r="X180" s="430">
        <f t="shared" ca="1" si="55"/>
        <v>41670</v>
      </c>
      <c r="Y180" s="568" t="str">
        <f t="shared" ca="1" si="52"/>
        <v>Fri. February , 2014</v>
      </c>
      <c r="Z180" s="431">
        <f t="shared" ca="1" si="43"/>
        <v>28</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February</v>
      </c>
      <c r="V181" s="184"/>
      <c r="W181" s="179"/>
      <c r="X181" s="430">
        <f t="shared" ca="1" si="55"/>
        <v>41670</v>
      </c>
      <c r="Y181" s="568" t="str">
        <f t="shared" ca="1" si="52"/>
        <v>Fri. February , 2014</v>
      </c>
      <c r="Z181" s="431">
        <f t="shared" ca="1" si="43"/>
        <v>28</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February</v>
      </c>
      <c r="V182" s="184"/>
      <c r="W182" s="179"/>
      <c r="X182" s="430">
        <f t="shared" ca="1" si="55"/>
        <v>41670</v>
      </c>
      <c r="Y182" s="568" t="str">
        <f t="shared" ca="1" si="52"/>
        <v>Fri. February , 2014</v>
      </c>
      <c r="Z182" s="431">
        <f t="shared" ca="1" si="43"/>
        <v>28</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February</v>
      </c>
      <c r="V183" s="184"/>
      <c r="W183" s="179"/>
      <c r="X183" s="430">
        <f t="shared" ca="1" si="55"/>
        <v>41670</v>
      </c>
      <c r="Y183" s="568" t="str">
        <f t="shared" ca="1" si="52"/>
        <v>Fri. February , 2014</v>
      </c>
      <c r="Z183" s="431">
        <f t="shared" ca="1" si="43"/>
        <v>28</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February</v>
      </c>
      <c r="V184" s="184"/>
      <c r="W184" s="179"/>
      <c r="X184" s="430">
        <f t="shared" ca="1" si="55"/>
        <v>41670</v>
      </c>
      <c r="Y184" s="568" t="str">
        <f t="shared" ca="1" si="52"/>
        <v>Fri. February , 2014</v>
      </c>
      <c r="Z184" s="431">
        <f t="shared" ca="1" si="43"/>
        <v>28</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February</v>
      </c>
      <c r="V185" s="184"/>
      <c r="W185" s="179"/>
      <c r="X185" s="430">
        <f t="shared" ca="1" si="55"/>
        <v>41670</v>
      </c>
      <c r="Y185" s="568" t="str">
        <f t="shared" ca="1" si="52"/>
        <v>Fri. February , 2014</v>
      </c>
      <c r="Z185" s="431">
        <f t="shared" ca="1" si="43"/>
        <v>28</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February</v>
      </c>
      <c r="V186" s="184"/>
      <c r="W186" s="179"/>
      <c r="X186" s="430">
        <f t="shared" ca="1" si="55"/>
        <v>41670</v>
      </c>
      <c r="Y186" s="568" t="str">
        <f t="shared" ca="1" si="52"/>
        <v>Fri. February , 2014</v>
      </c>
      <c r="Z186" s="431">
        <f t="shared" ca="1" si="43"/>
        <v>28</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February</v>
      </c>
      <c r="V187" s="184"/>
      <c r="W187" s="179"/>
      <c r="X187" s="430">
        <f t="shared" ca="1" si="55"/>
        <v>41670</v>
      </c>
      <c r="Y187" s="568" t="str">
        <f t="shared" ca="1" si="52"/>
        <v>Fri. February , 2014</v>
      </c>
      <c r="Z187" s="431">
        <f t="shared" ca="1" si="43"/>
        <v>28</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February</v>
      </c>
      <c r="V188" s="184"/>
      <c r="W188" s="179"/>
      <c r="X188" s="430">
        <f t="shared" ca="1" si="55"/>
        <v>41670</v>
      </c>
      <c r="Y188" s="568" t="str">
        <f t="shared" ca="1" si="52"/>
        <v>Fri. February , 2014</v>
      </c>
      <c r="Z188" s="431">
        <f t="shared" ca="1" si="43"/>
        <v>28</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February</v>
      </c>
      <c r="V189" s="184"/>
      <c r="W189" s="179"/>
      <c r="X189" s="430">
        <f t="shared" ca="1" si="55"/>
        <v>41670</v>
      </c>
      <c r="Y189" s="568" t="str">
        <f t="shared" ca="1" si="52"/>
        <v>Fri. February , 2014</v>
      </c>
      <c r="Z189" s="431">
        <f t="shared" ca="1" si="43"/>
        <v>28</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February</v>
      </c>
      <c r="V190" s="184"/>
      <c r="W190" s="179"/>
      <c r="X190" s="430">
        <f t="shared" ca="1" si="55"/>
        <v>41670</v>
      </c>
      <c r="Y190" s="568" t="str">
        <f t="shared" ca="1" si="52"/>
        <v>Fri. February , 2014</v>
      </c>
      <c r="Z190" s="431">
        <f t="shared" ca="1" si="43"/>
        <v>28</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February</v>
      </c>
      <c r="V191" s="184"/>
      <c r="W191" s="179"/>
      <c r="X191" s="430">
        <f t="shared" ca="1" si="55"/>
        <v>41670</v>
      </c>
      <c r="Y191" s="568" t="str">
        <f t="shared" ca="1" si="52"/>
        <v>Fri. February , 2014</v>
      </c>
      <c r="Z191" s="431">
        <f t="shared" ca="1" si="43"/>
        <v>28</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February</v>
      </c>
      <c r="V192" s="184"/>
      <c r="W192" s="179"/>
      <c r="X192" s="430">
        <f t="shared" ca="1" si="55"/>
        <v>41670</v>
      </c>
      <c r="Y192" s="568" t="str">
        <f t="shared" ca="1" si="52"/>
        <v>Fri. February , 2014</v>
      </c>
      <c r="Z192" s="431">
        <f t="shared" ca="1" si="43"/>
        <v>28</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February</v>
      </c>
      <c r="V193" s="184"/>
      <c r="W193" s="179"/>
      <c r="X193" s="430">
        <f t="shared" ca="1" si="55"/>
        <v>41670</v>
      </c>
      <c r="Y193" s="568" t="str">
        <f t="shared" ca="1" si="52"/>
        <v>Fri. February , 2014</v>
      </c>
      <c r="Z193" s="431">
        <f t="shared" ca="1" si="43"/>
        <v>28</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February</v>
      </c>
      <c r="V194" s="184"/>
      <c r="W194" s="179"/>
      <c r="X194" s="430">
        <f t="shared" ca="1" si="55"/>
        <v>41670</v>
      </c>
      <c r="Y194" s="568" t="str">
        <f t="shared" ca="1" si="52"/>
        <v>Fri. February , 2014</v>
      </c>
      <c r="Z194" s="431">
        <f t="shared" ca="1" si="43"/>
        <v>28</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28</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28</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28</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28</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28</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March,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41698</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March,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March</v>
      </c>
      <c r="V18" s="652" t="str">
        <f ca="1">AE6</f>
        <v>March,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March</v>
      </c>
      <c r="V19" s="652" t="str">
        <f ca="1">U19&amp;" "&amp;Year_four_digits</f>
        <v>March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Sat. March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March</v>
      </c>
      <c r="V20" s="179"/>
      <c r="W20" s="179"/>
      <c r="X20" s="430">
        <f ca="1">$AE$8+D20</f>
        <v>41699</v>
      </c>
      <c r="Y20" s="568" t="str">
        <f ca="1">IF(Y14="f",T20&amp;". "&amp;" "&amp;R20&amp;" "&amp;U20&amp;" "&amp;$AE$7,T20&amp;". "&amp;U20&amp;" "&amp;R20&amp;", "&amp;$AE$7)</f>
        <v>Sat. March 1, 2014</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March</v>
      </c>
      <c r="V21" s="184"/>
      <c r="W21" s="179"/>
      <c r="X21" s="430">
        <f ca="1">$AE$8+D21</f>
        <v>41698</v>
      </c>
      <c r="Y21" s="568" t="str">
        <f t="shared" ref="Y21:Y84" ca="1" si="14">IF(Y15="f",T21&amp;". "&amp;" "&amp;R21&amp;" "&amp;U21&amp;" "&amp;$AE$7,T21&amp;". "&amp;U21&amp;" "&amp;R21&amp;", "&amp;$AE$7)</f>
        <v>Fri. March , 2014</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March</v>
      </c>
      <c r="V22" s="184"/>
      <c r="W22" s="179"/>
      <c r="X22" s="430">
        <f t="shared" ref="X22:X85" ca="1" si="17">$AE$8+D22</f>
        <v>41698</v>
      </c>
      <c r="Y22" s="568" t="str">
        <f t="shared" ca="1" si="14"/>
        <v>Fri. March , 2014</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March</v>
      </c>
      <c r="V23" s="184"/>
      <c r="W23" s="179"/>
      <c r="X23" s="430">
        <f t="shared" ca="1" si="17"/>
        <v>41698</v>
      </c>
      <c r="Y23" s="568" t="str">
        <f t="shared" ca="1" si="14"/>
        <v>Fri. March , 2014</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March</v>
      </c>
      <c r="V24" s="184"/>
      <c r="W24" s="179"/>
      <c r="X24" s="430">
        <f t="shared" ca="1" si="17"/>
        <v>41698</v>
      </c>
      <c r="Y24" s="568" t="str">
        <f t="shared" ca="1" si="14"/>
        <v>Fri. March , 2014</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March</v>
      </c>
      <c r="V25" s="184"/>
      <c r="W25" s="179"/>
      <c r="X25" s="430">
        <f t="shared" ca="1" si="17"/>
        <v>41698</v>
      </c>
      <c r="Y25" s="568" t="str">
        <f t="shared" ca="1" si="14"/>
        <v>Fri. March , 2014</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March</v>
      </c>
      <c r="V26" s="184"/>
      <c r="W26" s="179"/>
      <c r="X26" s="430">
        <f t="shared" ca="1" si="17"/>
        <v>41698</v>
      </c>
      <c r="Y26" s="568" t="str">
        <f t="shared" ca="1" si="14"/>
        <v>Fri. March , 2014</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March</v>
      </c>
      <c r="V27" s="184"/>
      <c r="W27" s="179"/>
      <c r="X27" s="430">
        <f t="shared" ca="1" si="17"/>
        <v>41698</v>
      </c>
      <c r="Y27" s="568" t="str">
        <f t="shared" ca="1" si="14"/>
        <v>Fri. March , 2014</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March</v>
      </c>
      <c r="V28" s="184"/>
      <c r="W28" s="179"/>
      <c r="X28" s="430">
        <f t="shared" ca="1" si="17"/>
        <v>41698</v>
      </c>
      <c r="Y28" s="568" t="str">
        <f t="shared" ca="1" si="14"/>
        <v>Fri. March , 2014</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March</v>
      </c>
      <c r="V29" s="184"/>
      <c r="W29" s="179"/>
      <c r="X29" s="430">
        <f t="shared" ca="1" si="17"/>
        <v>41698</v>
      </c>
      <c r="Y29" s="568" t="str">
        <f t="shared" ca="1" si="14"/>
        <v>Fri. March , 2014</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March</v>
      </c>
      <c r="V30" s="184"/>
      <c r="W30" s="179"/>
      <c r="X30" s="430">
        <f t="shared" ca="1" si="17"/>
        <v>41698</v>
      </c>
      <c r="Y30" s="568" t="str">
        <f t="shared" ca="1" si="14"/>
        <v>Fri. March , 2014</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March</v>
      </c>
      <c r="V31" s="184"/>
      <c r="W31" s="179"/>
      <c r="X31" s="430">
        <f t="shared" ca="1" si="17"/>
        <v>41698</v>
      </c>
      <c r="Y31" s="568" t="str">
        <f t="shared" ca="1" si="14"/>
        <v>Fri. March , 2014</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March</v>
      </c>
      <c r="V32" s="184"/>
      <c r="W32" s="179"/>
      <c r="X32" s="430">
        <f t="shared" ca="1" si="17"/>
        <v>41698</v>
      </c>
      <c r="Y32" s="568" t="str">
        <f t="shared" ca="1" si="14"/>
        <v>Fri. March , 2014</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March</v>
      </c>
      <c r="V33" s="184"/>
      <c r="W33" s="179"/>
      <c r="X33" s="430">
        <f t="shared" ca="1" si="17"/>
        <v>41698</v>
      </c>
      <c r="Y33" s="568" t="str">
        <f t="shared" ca="1" si="14"/>
        <v>Fri. March , 2014</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March</v>
      </c>
      <c r="V34" s="184"/>
      <c r="W34" s="179"/>
      <c r="X34" s="430">
        <f t="shared" ca="1" si="17"/>
        <v>41698</v>
      </c>
      <c r="Y34" s="568" t="str">
        <f t="shared" ca="1" si="14"/>
        <v>Fri. March , 2014</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March</v>
      </c>
      <c r="V35" s="184"/>
      <c r="W35" s="179"/>
      <c r="X35" s="430">
        <f t="shared" ca="1" si="17"/>
        <v>41698</v>
      </c>
      <c r="Y35" s="568" t="str">
        <f t="shared" ca="1" si="14"/>
        <v>Fri. March , 2014</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March</v>
      </c>
      <c r="V36" s="184"/>
      <c r="W36" s="179"/>
      <c r="X36" s="430">
        <f t="shared" ca="1" si="17"/>
        <v>41698</v>
      </c>
      <c r="Y36" s="568" t="str">
        <f t="shared" ca="1" si="14"/>
        <v>Fri. March , 2014</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March</v>
      </c>
      <c r="V37" s="184"/>
      <c r="W37" s="179"/>
      <c r="X37" s="430">
        <f t="shared" ca="1" si="17"/>
        <v>41698</v>
      </c>
      <c r="Y37" s="568" t="str">
        <f t="shared" ca="1" si="14"/>
        <v>Fri. March , 2014</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March</v>
      </c>
      <c r="V38" s="184"/>
      <c r="W38" s="179"/>
      <c r="X38" s="430">
        <f t="shared" ca="1" si="17"/>
        <v>41698</v>
      </c>
      <c r="Y38" s="568" t="str">
        <f t="shared" ca="1" si="14"/>
        <v>Fri. March , 2014</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March</v>
      </c>
      <c r="V39" s="184"/>
      <c r="W39" s="179"/>
      <c r="X39" s="430">
        <f t="shared" ca="1" si="17"/>
        <v>41698</v>
      </c>
      <c r="Y39" s="568" t="str">
        <f t="shared" ca="1" si="14"/>
        <v>Fri. March , 2014</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March</v>
      </c>
      <c r="V40" s="184"/>
      <c r="W40" s="179"/>
      <c r="X40" s="430">
        <f t="shared" ca="1" si="17"/>
        <v>41698</v>
      </c>
      <c r="Y40" s="568" t="str">
        <f t="shared" ca="1" si="14"/>
        <v>Fri. March , 2014</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March</v>
      </c>
      <c r="V41" s="184"/>
      <c r="W41" s="179"/>
      <c r="X41" s="430">
        <f t="shared" ca="1" si="17"/>
        <v>41698</v>
      </c>
      <c r="Y41" s="568" t="str">
        <f t="shared" ca="1" si="14"/>
        <v>Fri. March , 2014</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March</v>
      </c>
      <c r="V42" s="184"/>
      <c r="W42" s="179"/>
      <c r="X42" s="430">
        <f t="shared" ca="1" si="17"/>
        <v>41698</v>
      </c>
      <c r="Y42" s="568" t="str">
        <f t="shared" ca="1" si="14"/>
        <v>Fri. March , 2014</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March</v>
      </c>
      <c r="V43" s="184"/>
      <c r="W43" s="179"/>
      <c r="X43" s="430">
        <f t="shared" ca="1" si="17"/>
        <v>41698</v>
      </c>
      <c r="Y43" s="568" t="str">
        <f t="shared" ca="1" si="14"/>
        <v>Fri. March , 2014</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March</v>
      </c>
      <c r="V44" s="184"/>
      <c r="W44" s="179"/>
      <c r="X44" s="430">
        <f t="shared" ca="1" si="17"/>
        <v>41698</v>
      </c>
      <c r="Y44" s="568" t="str">
        <f t="shared" ca="1" si="14"/>
        <v>Fri. March , 2014</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March</v>
      </c>
      <c r="V45" s="184"/>
      <c r="W45" s="179"/>
      <c r="X45" s="430">
        <f t="shared" ca="1" si="17"/>
        <v>41698</v>
      </c>
      <c r="Y45" s="568" t="str">
        <f t="shared" ca="1" si="14"/>
        <v>Fri. March , 2014</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March</v>
      </c>
      <c r="V46" s="184"/>
      <c r="W46" s="179"/>
      <c r="X46" s="430">
        <f t="shared" ca="1" si="17"/>
        <v>41698</v>
      </c>
      <c r="Y46" s="568" t="str">
        <f t="shared" ca="1" si="14"/>
        <v>Fri. March , 2014</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March</v>
      </c>
      <c r="V47" s="184"/>
      <c r="W47" s="179"/>
      <c r="X47" s="430">
        <f t="shared" ca="1" si="17"/>
        <v>41698</v>
      </c>
      <c r="Y47" s="568" t="str">
        <f t="shared" ca="1" si="14"/>
        <v>Fri. March , 2014</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March</v>
      </c>
      <c r="V48" s="184"/>
      <c r="W48" s="179"/>
      <c r="X48" s="430">
        <f t="shared" ca="1" si="17"/>
        <v>41698</v>
      </c>
      <c r="Y48" s="568" t="str">
        <f t="shared" ca="1" si="14"/>
        <v>Fri. March , 2014</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March</v>
      </c>
      <c r="V49" s="184"/>
      <c r="W49" s="179"/>
      <c r="X49" s="430">
        <f t="shared" ca="1" si="17"/>
        <v>41698</v>
      </c>
      <c r="Y49" s="568" t="str">
        <f t="shared" ca="1" si="14"/>
        <v>Fri. March , 2014</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March</v>
      </c>
      <c r="V50" s="184"/>
      <c r="W50" s="179"/>
      <c r="X50" s="430">
        <f t="shared" ca="1" si="17"/>
        <v>41698</v>
      </c>
      <c r="Y50" s="568" t="str">
        <f t="shared" ca="1" si="14"/>
        <v>Fri. March , 2014</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March</v>
      </c>
      <c r="V51" s="184"/>
      <c r="W51" s="179"/>
      <c r="X51" s="430">
        <f t="shared" ca="1" si="17"/>
        <v>41698</v>
      </c>
      <c r="Y51" s="568" t="str">
        <f t="shared" ca="1" si="14"/>
        <v>Fri. March , 2014</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March</v>
      </c>
      <c r="V52" s="184"/>
      <c r="W52" s="179"/>
      <c r="X52" s="430">
        <f t="shared" ca="1" si="17"/>
        <v>41698</v>
      </c>
      <c r="Y52" s="568" t="str">
        <f t="shared" ca="1" si="14"/>
        <v>Fri. March , 2014</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March</v>
      </c>
      <c r="V53" s="184"/>
      <c r="W53" s="179"/>
      <c r="X53" s="430">
        <f t="shared" ca="1" si="17"/>
        <v>41698</v>
      </c>
      <c r="Y53" s="568" t="str">
        <f t="shared" ca="1" si="14"/>
        <v>Fri. March , 2014</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March</v>
      </c>
      <c r="V54" s="184"/>
      <c r="W54" s="179"/>
      <c r="X54" s="430">
        <f t="shared" ca="1" si="17"/>
        <v>41698</v>
      </c>
      <c r="Y54" s="568" t="str">
        <f t="shared" ca="1" si="14"/>
        <v>Fri. March , 2014</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March</v>
      </c>
      <c r="V55" s="184"/>
      <c r="W55" s="179"/>
      <c r="X55" s="430">
        <f t="shared" ca="1" si="17"/>
        <v>41698</v>
      </c>
      <c r="Y55" s="568" t="str">
        <f t="shared" ca="1" si="14"/>
        <v>Fri. March , 2014</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March</v>
      </c>
      <c r="V56" s="184"/>
      <c r="W56" s="179"/>
      <c r="X56" s="430">
        <f t="shared" ca="1" si="17"/>
        <v>41698</v>
      </c>
      <c r="Y56" s="568" t="str">
        <f t="shared" ca="1" si="14"/>
        <v>Fri. March , 2014</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March</v>
      </c>
      <c r="V57" s="184"/>
      <c r="W57" s="179"/>
      <c r="X57" s="430">
        <f t="shared" ca="1" si="17"/>
        <v>41698</v>
      </c>
      <c r="Y57" s="568" t="str">
        <f t="shared" ca="1" si="14"/>
        <v>Fri. March , 2014</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March</v>
      </c>
      <c r="V58" s="184"/>
      <c r="W58" s="179"/>
      <c r="X58" s="430">
        <f t="shared" ca="1" si="17"/>
        <v>41698</v>
      </c>
      <c r="Y58" s="568" t="str">
        <f t="shared" ca="1" si="14"/>
        <v>Fri. March , 2014</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March</v>
      </c>
      <c r="V59" s="184"/>
      <c r="W59" s="179"/>
      <c r="X59" s="430">
        <f t="shared" ca="1" si="17"/>
        <v>41698</v>
      </c>
      <c r="Y59" s="568" t="str">
        <f t="shared" ca="1" si="14"/>
        <v>Fri. March , 2014</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March</v>
      </c>
      <c r="V60" s="184"/>
      <c r="W60" s="179"/>
      <c r="X60" s="430">
        <f t="shared" ca="1" si="17"/>
        <v>41698</v>
      </c>
      <c r="Y60" s="568" t="str">
        <f t="shared" ca="1" si="14"/>
        <v>Fri. March , 2014</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March</v>
      </c>
      <c r="V61" s="184"/>
      <c r="W61" s="179"/>
      <c r="X61" s="430">
        <f t="shared" ca="1" si="17"/>
        <v>41698</v>
      </c>
      <c r="Y61" s="568" t="str">
        <f t="shared" ca="1" si="14"/>
        <v>Fri. March , 2014</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March</v>
      </c>
      <c r="V62" s="184"/>
      <c r="W62" s="179"/>
      <c r="X62" s="430">
        <f t="shared" ca="1" si="17"/>
        <v>41698</v>
      </c>
      <c r="Y62" s="568" t="str">
        <f t="shared" ca="1" si="14"/>
        <v>Fri. March , 2014</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March</v>
      </c>
      <c r="V63" s="184"/>
      <c r="W63" s="179"/>
      <c r="X63" s="430">
        <f t="shared" ca="1" si="17"/>
        <v>41698</v>
      </c>
      <c r="Y63" s="568" t="str">
        <f t="shared" ca="1" si="14"/>
        <v>Fri. March , 2014</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March</v>
      </c>
      <c r="V64" s="184"/>
      <c r="W64" s="179"/>
      <c r="X64" s="430">
        <f t="shared" ca="1" si="17"/>
        <v>41698</v>
      </c>
      <c r="Y64" s="568" t="str">
        <f t="shared" ca="1" si="14"/>
        <v>Fri. March , 2014</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March</v>
      </c>
      <c r="V65" s="184"/>
      <c r="W65" s="179"/>
      <c r="X65" s="430">
        <f t="shared" ca="1" si="17"/>
        <v>41698</v>
      </c>
      <c r="Y65" s="568" t="str">
        <f t="shared" ca="1" si="14"/>
        <v>Fri. March , 2014</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March</v>
      </c>
      <c r="V66" s="184"/>
      <c r="W66" s="179"/>
      <c r="X66" s="430">
        <f t="shared" ca="1" si="17"/>
        <v>41698</v>
      </c>
      <c r="Y66" s="568" t="str">
        <f t="shared" ca="1" si="14"/>
        <v>Fri. March , 2014</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March</v>
      </c>
      <c r="V67" s="184"/>
      <c r="W67" s="179"/>
      <c r="X67" s="430">
        <f t="shared" ca="1" si="17"/>
        <v>41698</v>
      </c>
      <c r="Y67" s="568" t="str">
        <f t="shared" ca="1" si="14"/>
        <v>Fri. March , 2014</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March</v>
      </c>
      <c r="V68" s="184"/>
      <c r="W68" s="179"/>
      <c r="X68" s="430">
        <f t="shared" ca="1" si="17"/>
        <v>41698</v>
      </c>
      <c r="Y68" s="568" t="str">
        <f t="shared" ca="1" si="14"/>
        <v>Fri. March , 2014</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March</v>
      </c>
      <c r="V69" s="184"/>
      <c r="W69" s="179"/>
      <c r="X69" s="430">
        <f t="shared" ca="1" si="17"/>
        <v>41698</v>
      </c>
      <c r="Y69" s="568" t="str">
        <f t="shared" ca="1" si="14"/>
        <v>Fri. March , 2014</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March</v>
      </c>
      <c r="V70" s="184"/>
      <c r="W70" s="179"/>
      <c r="X70" s="430">
        <f t="shared" ca="1" si="17"/>
        <v>41698</v>
      </c>
      <c r="Y70" s="568" t="str">
        <f t="shared" ca="1" si="14"/>
        <v>Fri. March , 2014</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March</v>
      </c>
      <c r="V71" s="184"/>
      <c r="W71" s="179"/>
      <c r="X71" s="430">
        <f t="shared" ca="1" si="17"/>
        <v>41698</v>
      </c>
      <c r="Y71" s="568" t="str">
        <f t="shared" ca="1" si="14"/>
        <v>Fri. March , 2014</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March</v>
      </c>
      <c r="V72" s="184"/>
      <c r="W72" s="179"/>
      <c r="X72" s="430">
        <f t="shared" ca="1" si="17"/>
        <v>41698</v>
      </c>
      <c r="Y72" s="568" t="str">
        <f t="shared" ca="1" si="14"/>
        <v>Fri. March , 2014</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March</v>
      </c>
      <c r="V73" s="184"/>
      <c r="W73" s="179"/>
      <c r="X73" s="430">
        <f t="shared" ca="1" si="17"/>
        <v>41698</v>
      </c>
      <c r="Y73" s="568" t="str">
        <f t="shared" ca="1" si="14"/>
        <v>Fri. March , 2014</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March</v>
      </c>
      <c r="V74" s="184"/>
      <c r="W74" s="179"/>
      <c r="X74" s="430">
        <f t="shared" ca="1" si="17"/>
        <v>41698</v>
      </c>
      <c r="Y74" s="568" t="str">
        <f t="shared" ca="1" si="14"/>
        <v>Fri. March , 2014</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March</v>
      </c>
      <c r="V75" s="184"/>
      <c r="W75" s="179"/>
      <c r="X75" s="430">
        <f t="shared" ca="1" si="17"/>
        <v>41698</v>
      </c>
      <c r="Y75" s="568" t="str">
        <f t="shared" ca="1" si="14"/>
        <v>Fri. March , 2014</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March</v>
      </c>
      <c r="V76" s="184"/>
      <c r="W76" s="179"/>
      <c r="X76" s="430">
        <f t="shared" ca="1" si="17"/>
        <v>41698</v>
      </c>
      <c r="Y76" s="568" t="str">
        <f t="shared" ca="1" si="14"/>
        <v>Fri. March , 2014</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March</v>
      </c>
      <c r="V77" s="184"/>
      <c r="W77" s="179"/>
      <c r="X77" s="430">
        <f t="shared" ca="1" si="17"/>
        <v>41698</v>
      </c>
      <c r="Y77" s="568" t="str">
        <f t="shared" ca="1" si="14"/>
        <v>Fri. March , 2014</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March</v>
      </c>
      <c r="V78" s="184"/>
      <c r="W78" s="179"/>
      <c r="X78" s="430">
        <f t="shared" ca="1" si="17"/>
        <v>41698</v>
      </c>
      <c r="Y78" s="568" t="str">
        <f t="shared" ca="1" si="14"/>
        <v>Fri. March , 2014</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March</v>
      </c>
      <c r="V79" s="184"/>
      <c r="W79" s="179"/>
      <c r="X79" s="430">
        <f t="shared" ca="1" si="17"/>
        <v>41698</v>
      </c>
      <c r="Y79" s="568" t="str">
        <f t="shared" ca="1" si="14"/>
        <v>Fri. March , 2014</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March</v>
      </c>
      <c r="V80" s="184"/>
      <c r="W80" s="179"/>
      <c r="X80" s="430">
        <f t="shared" ca="1" si="17"/>
        <v>41698</v>
      </c>
      <c r="Y80" s="568" t="str">
        <f t="shared" ca="1" si="14"/>
        <v>Fri. March , 2014</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March</v>
      </c>
      <c r="V81" s="184"/>
      <c r="W81" s="179"/>
      <c r="X81" s="430">
        <f t="shared" ca="1" si="17"/>
        <v>41698</v>
      </c>
      <c r="Y81" s="568" t="str">
        <f t="shared" ca="1" si="14"/>
        <v>Fri. March , 2014</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March</v>
      </c>
      <c r="V82" s="184"/>
      <c r="W82" s="179"/>
      <c r="X82" s="430">
        <f t="shared" ca="1" si="17"/>
        <v>41698</v>
      </c>
      <c r="Y82" s="568" t="str">
        <f t="shared" ca="1" si="14"/>
        <v>Fri. March , 2014</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March</v>
      </c>
      <c r="V83" s="184"/>
      <c r="W83" s="179"/>
      <c r="X83" s="430">
        <f t="shared" ca="1" si="17"/>
        <v>41698</v>
      </c>
      <c r="Y83" s="568" t="str">
        <f t="shared" ca="1" si="14"/>
        <v>Fri. March , 2014</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March</v>
      </c>
      <c r="V84" s="184"/>
      <c r="W84" s="179"/>
      <c r="X84" s="430">
        <f t="shared" ca="1" si="17"/>
        <v>41698</v>
      </c>
      <c r="Y84" s="568" t="str">
        <f t="shared" ca="1" si="14"/>
        <v>Fri. March , 2014</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March</v>
      </c>
      <c r="V85" s="184"/>
      <c r="W85" s="179"/>
      <c r="X85" s="430">
        <f t="shared" ca="1" si="17"/>
        <v>41698</v>
      </c>
      <c r="Y85" s="568" t="str">
        <f t="shared" ref="Y85:Y148" ca="1" si="33">IF(Y79="f",T85&amp;". "&amp;" "&amp;R85&amp;" "&amp;U85&amp;" "&amp;$AE$7,T85&amp;". "&amp;U85&amp;" "&amp;R85&amp;", "&amp;$AE$7)</f>
        <v>Fri. March , 2014</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March</v>
      </c>
      <c r="V86" s="184"/>
      <c r="W86" s="179"/>
      <c r="X86" s="430">
        <f t="shared" ref="X86:X149" ca="1" si="36">$AE$8+D86</f>
        <v>41698</v>
      </c>
      <c r="Y86" s="568" t="str">
        <f t="shared" ca="1" si="33"/>
        <v>Fri. March , 2014</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March</v>
      </c>
      <c r="V87" s="184"/>
      <c r="W87" s="179"/>
      <c r="X87" s="430">
        <f t="shared" ca="1" si="36"/>
        <v>41698</v>
      </c>
      <c r="Y87" s="568" t="str">
        <f t="shared" ca="1" si="33"/>
        <v>Fri. March , 2014</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March</v>
      </c>
      <c r="V88" s="184"/>
      <c r="W88" s="179"/>
      <c r="X88" s="430">
        <f t="shared" ca="1" si="36"/>
        <v>41698</v>
      </c>
      <c r="Y88" s="568" t="str">
        <f t="shared" ca="1" si="33"/>
        <v>Fri. March , 2014</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March</v>
      </c>
      <c r="V89" s="184"/>
      <c r="W89" s="179"/>
      <c r="X89" s="430">
        <f t="shared" ca="1" si="36"/>
        <v>41698</v>
      </c>
      <c r="Y89" s="568" t="str">
        <f t="shared" ca="1" si="33"/>
        <v>Fri. March , 2014</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March</v>
      </c>
      <c r="V90" s="184"/>
      <c r="W90" s="179"/>
      <c r="X90" s="430">
        <f t="shared" ca="1" si="36"/>
        <v>41698</v>
      </c>
      <c r="Y90" s="568" t="str">
        <f t="shared" ca="1" si="33"/>
        <v>Fri. March , 2014</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March</v>
      </c>
      <c r="V91" s="184"/>
      <c r="W91" s="179"/>
      <c r="X91" s="430">
        <f t="shared" ca="1" si="36"/>
        <v>41698</v>
      </c>
      <c r="Y91" s="568" t="str">
        <f t="shared" ca="1" si="33"/>
        <v>Fri. March , 2014</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March</v>
      </c>
      <c r="V92" s="184"/>
      <c r="W92" s="179"/>
      <c r="X92" s="430">
        <f t="shared" ca="1" si="36"/>
        <v>41698</v>
      </c>
      <c r="Y92" s="568" t="str">
        <f t="shared" ca="1" si="33"/>
        <v>Fri. March , 2014</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March</v>
      </c>
      <c r="V93" s="184"/>
      <c r="W93" s="179"/>
      <c r="X93" s="430">
        <f t="shared" ca="1" si="36"/>
        <v>41698</v>
      </c>
      <c r="Y93" s="568" t="str">
        <f t="shared" ca="1" si="33"/>
        <v>Fri. March , 2014</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March</v>
      </c>
      <c r="V94" s="184"/>
      <c r="W94" s="179"/>
      <c r="X94" s="430">
        <f t="shared" ca="1" si="36"/>
        <v>41698</v>
      </c>
      <c r="Y94" s="568" t="str">
        <f t="shared" ca="1" si="33"/>
        <v>Fri. March , 2014</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March</v>
      </c>
      <c r="V95" s="184"/>
      <c r="W95" s="179"/>
      <c r="X95" s="430">
        <f t="shared" ca="1" si="36"/>
        <v>41698</v>
      </c>
      <c r="Y95" s="568" t="str">
        <f t="shared" ca="1" si="33"/>
        <v>Fri. March , 2014</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March</v>
      </c>
      <c r="V96" s="184"/>
      <c r="W96" s="179"/>
      <c r="X96" s="430">
        <f t="shared" ca="1" si="36"/>
        <v>41698</v>
      </c>
      <c r="Y96" s="568" t="str">
        <f t="shared" ca="1" si="33"/>
        <v>Fri. March , 2014</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March</v>
      </c>
      <c r="V97" s="184"/>
      <c r="W97" s="179"/>
      <c r="X97" s="430">
        <f t="shared" ca="1" si="36"/>
        <v>41698</v>
      </c>
      <c r="Y97" s="568" t="str">
        <f t="shared" ca="1" si="33"/>
        <v>Fri. March , 2014</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March</v>
      </c>
      <c r="V98" s="184"/>
      <c r="W98" s="179"/>
      <c r="X98" s="430">
        <f t="shared" ca="1" si="36"/>
        <v>41698</v>
      </c>
      <c r="Y98" s="568" t="str">
        <f t="shared" ca="1" si="33"/>
        <v>Fri. March , 2014</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March</v>
      </c>
      <c r="V99" s="184"/>
      <c r="W99" s="179"/>
      <c r="X99" s="430">
        <f t="shared" ca="1" si="36"/>
        <v>41698</v>
      </c>
      <c r="Y99" s="568" t="str">
        <f t="shared" ca="1" si="33"/>
        <v>Fri. March , 2014</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March</v>
      </c>
      <c r="V100" s="184"/>
      <c r="W100" s="179"/>
      <c r="X100" s="430">
        <f t="shared" ca="1" si="36"/>
        <v>41698</v>
      </c>
      <c r="Y100" s="568" t="str">
        <f t="shared" ca="1" si="33"/>
        <v>Fri. March , 2014</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March</v>
      </c>
      <c r="V101" s="184"/>
      <c r="W101" s="179"/>
      <c r="X101" s="430">
        <f t="shared" ca="1" si="36"/>
        <v>41698</v>
      </c>
      <c r="Y101" s="568" t="str">
        <f t="shared" ca="1" si="33"/>
        <v>Fri. March , 2014</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March</v>
      </c>
      <c r="V102" s="184"/>
      <c r="W102" s="179"/>
      <c r="X102" s="430">
        <f t="shared" ca="1" si="36"/>
        <v>41698</v>
      </c>
      <c r="Y102" s="568" t="str">
        <f t="shared" ca="1" si="33"/>
        <v>Fri. March , 2014</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March</v>
      </c>
      <c r="V103" s="184"/>
      <c r="W103" s="179"/>
      <c r="X103" s="430">
        <f t="shared" ca="1" si="36"/>
        <v>41698</v>
      </c>
      <c r="Y103" s="568" t="str">
        <f t="shared" ca="1" si="33"/>
        <v>Fri. March , 2014</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March</v>
      </c>
      <c r="V104" s="184"/>
      <c r="W104" s="179"/>
      <c r="X104" s="430">
        <f t="shared" ca="1" si="36"/>
        <v>41698</v>
      </c>
      <c r="Y104" s="568" t="str">
        <f t="shared" ca="1" si="33"/>
        <v>Fri. March , 2014</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March</v>
      </c>
      <c r="V105" s="184"/>
      <c r="W105" s="179"/>
      <c r="X105" s="430">
        <f t="shared" ca="1" si="36"/>
        <v>41698</v>
      </c>
      <c r="Y105" s="568" t="str">
        <f t="shared" ca="1" si="33"/>
        <v>Fri. March , 2014</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March</v>
      </c>
      <c r="V106" s="184"/>
      <c r="W106" s="179"/>
      <c r="X106" s="430">
        <f t="shared" ca="1" si="36"/>
        <v>41698</v>
      </c>
      <c r="Y106" s="568" t="str">
        <f t="shared" ca="1" si="33"/>
        <v>Fri. March , 2014</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March</v>
      </c>
      <c r="V107" s="184"/>
      <c r="W107" s="179"/>
      <c r="X107" s="430">
        <f t="shared" ca="1" si="36"/>
        <v>41698</v>
      </c>
      <c r="Y107" s="568" t="str">
        <f t="shared" ca="1" si="33"/>
        <v>Fri. March , 2014</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March</v>
      </c>
      <c r="V108" s="184"/>
      <c r="W108" s="179"/>
      <c r="X108" s="430">
        <f t="shared" ca="1" si="36"/>
        <v>41698</v>
      </c>
      <c r="Y108" s="568" t="str">
        <f t="shared" ca="1" si="33"/>
        <v>Fri. March , 2014</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March</v>
      </c>
      <c r="V109" s="184"/>
      <c r="W109" s="179"/>
      <c r="X109" s="430">
        <f t="shared" ca="1" si="36"/>
        <v>41698</v>
      </c>
      <c r="Y109" s="568" t="str">
        <f t="shared" ca="1" si="33"/>
        <v>Fri. March , 2014</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March</v>
      </c>
      <c r="V110" s="184"/>
      <c r="W110" s="179"/>
      <c r="X110" s="430">
        <f t="shared" ca="1" si="36"/>
        <v>41698</v>
      </c>
      <c r="Y110" s="568" t="str">
        <f t="shared" ca="1" si="33"/>
        <v>Fri. March , 2014</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March</v>
      </c>
      <c r="V111" s="184"/>
      <c r="W111" s="179"/>
      <c r="X111" s="430">
        <f t="shared" ca="1" si="36"/>
        <v>41698</v>
      </c>
      <c r="Y111" s="568" t="str">
        <f t="shared" ca="1" si="33"/>
        <v>Fri. March , 2014</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March</v>
      </c>
      <c r="V112" s="184"/>
      <c r="W112" s="179"/>
      <c r="X112" s="430">
        <f t="shared" ca="1" si="36"/>
        <v>41698</v>
      </c>
      <c r="Y112" s="568" t="str">
        <f t="shared" ca="1" si="33"/>
        <v>Fri. March , 2014</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March</v>
      </c>
      <c r="V113" s="184"/>
      <c r="W113" s="179"/>
      <c r="X113" s="430">
        <f t="shared" ca="1" si="36"/>
        <v>41698</v>
      </c>
      <c r="Y113" s="568" t="str">
        <f t="shared" ca="1" si="33"/>
        <v>Fri. March , 2014</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March</v>
      </c>
      <c r="V114" s="184"/>
      <c r="W114" s="179"/>
      <c r="X114" s="430">
        <f t="shared" ca="1" si="36"/>
        <v>41698</v>
      </c>
      <c r="Y114" s="568" t="str">
        <f t="shared" ca="1" si="33"/>
        <v>Fri. March , 2014</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March</v>
      </c>
      <c r="V115" s="184"/>
      <c r="W115" s="179"/>
      <c r="X115" s="430">
        <f t="shared" ca="1" si="36"/>
        <v>41698</v>
      </c>
      <c r="Y115" s="568" t="str">
        <f t="shared" ca="1" si="33"/>
        <v>Fri. March , 2014</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March</v>
      </c>
      <c r="V116" s="184"/>
      <c r="W116" s="179"/>
      <c r="X116" s="430">
        <f t="shared" ca="1" si="36"/>
        <v>41698</v>
      </c>
      <c r="Y116" s="568" t="str">
        <f t="shared" ca="1" si="33"/>
        <v>Fri. March , 2014</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March</v>
      </c>
      <c r="V117" s="184"/>
      <c r="W117" s="179"/>
      <c r="X117" s="430">
        <f t="shared" ca="1" si="36"/>
        <v>41698</v>
      </c>
      <c r="Y117" s="568" t="str">
        <f t="shared" ca="1" si="33"/>
        <v>Fri. March , 2014</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March</v>
      </c>
      <c r="V118" s="184"/>
      <c r="W118" s="179"/>
      <c r="X118" s="430">
        <f t="shared" ca="1" si="36"/>
        <v>41698</v>
      </c>
      <c r="Y118" s="568" t="str">
        <f t="shared" ca="1" si="33"/>
        <v>Fri. March , 2014</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March</v>
      </c>
      <c r="V119" s="184"/>
      <c r="W119" s="179"/>
      <c r="X119" s="430">
        <f t="shared" ca="1" si="36"/>
        <v>41698</v>
      </c>
      <c r="Y119" s="568" t="str">
        <f t="shared" ca="1" si="33"/>
        <v>Fri. March , 2014</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March</v>
      </c>
      <c r="V120" s="184"/>
      <c r="W120" s="179"/>
      <c r="X120" s="430">
        <f t="shared" ca="1" si="36"/>
        <v>41698</v>
      </c>
      <c r="Y120" s="568" t="str">
        <f t="shared" ca="1" si="33"/>
        <v>Fri. March , 2014</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March</v>
      </c>
      <c r="V121" s="184"/>
      <c r="W121" s="179"/>
      <c r="X121" s="430">
        <f t="shared" ca="1" si="36"/>
        <v>41698</v>
      </c>
      <c r="Y121" s="568" t="str">
        <f t="shared" ca="1" si="33"/>
        <v>Fri. March , 2014</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March</v>
      </c>
      <c r="V122" s="184"/>
      <c r="W122" s="179"/>
      <c r="X122" s="430">
        <f t="shared" ca="1" si="36"/>
        <v>41698</v>
      </c>
      <c r="Y122" s="568" t="str">
        <f t="shared" ca="1" si="33"/>
        <v>Fri. March , 2014</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March</v>
      </c>
      <c r="V123" s="184"/>
      <c r="W123" s="179"/>
      <c r="X123" s="430">
        <f t="shared" ca="1" si="36"/>
        <v>41698</v>
      </c>
      <c r="Y123" s="568" t="str">
        <f t="shared" ca="1" si="33"/>
        <v>Fri. March , 2014</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March</v>
      </c>
      <c r="V124" s="184"/>
      <c r="W124" s="179"/>
      <c r="X124" s="430">
        <f t="shared" ca="1" si="36"/>
        <v>41698</v>
      </c>
      <c r="Y124" s="568" t="str">
        <f t="shared" ca="1" si="33"/>
        <v>Fri. March , 2014</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March</v>
      </c>
      <c r="V125" s="184"/>
      <c r="W125" s="179"/>
      <c r="X125" s="430">
        <f t="shared" ca="1" si="36"/>
        <v>41698</v>
      </c>
      <c r="Y125" s="568" t="str">
        <f t="shared" ca="1" si="33"/>
        <v>Fri. March , 2014</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March</v>
      </c>
      <c r="V126" s="184"/>
      <c r="W126" s="179"/>
      <c r="X126" s="430">
        <f t="shared" ca="1" si="36"/>
        <v>41698</v>
      </c>
      <c r="Y126" s="568" t="str">
        <f t="shared" ca="1" si="33"/>
        <v>Fri. March , 2014</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March</v>
      </c>
      <c r="V127" s="184"/>
      <c r="W127" s="179"/>
      <c r="X127" s="430">
        <f t="shared" ca="1" si="36"/>
        <v>41698</v>
      </c>
      <c r="Y127" s="568" t="str">
        <f t="shared" ca="1" si="33"/>
        <v>Fri. March , 2014</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March</v>
      </c>
      <c r="V128" s="184"/>
      <c r="W128" s="179"/>
      <c r="X128" s="430">
        <f t="shared" ca="1" si="36"/>
        <v>41698</v>
      </c>
      <c r="Y128" s="568" t="str">
        <f t="shared" ca="1" si="33"/>
        <v>Fri. March , 2014</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March</v>
      </c>
      <c r="V129" s="184"/>
      <c r="W129" s="179"/>
      <c r="X129" s="430">
        <f t="shared" ca="1" si="36"/>
        <v>41698</v>
      </c>
      <c r="Y129" s="568" t="str">
        <f t="shared" ca="1" si="33"/>
        <v>Fri. March , 2014</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March</v>
      </c>
      <c r="V130" s="184"/>
      <c r="W130" s="179"/>
      <c r="X130" s="430">
        <f t="shared" ca="1" si="36"/>
        <v>41698</v>
      </c>
      <c r="Y130" s="568" t="str">
        <f t="shared" ca="1" si="33"/>
        <v>Fri. March , 2014</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March</v>
      </c>
      <c r="V131" s="184"/>
      <c r="W131" s="179"/>
      <c r="X131" s="430">
        <f t="shared" ca="1" si="36"/>
        <v>41698</v>
      </c>
      <c r="Y131" s="568" t="str">
        <f t="shared" ca="1" si="33"/>
        <v>Fri. March , 2014</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March</v>
      </c>
      <c r="V132" s="184"/>
      <c r="W132" s="179"/>
      <c r="X132" s="430">
        <f t="shared" ca="1" si="36"/>
        <v>41698</v>
      </c>
      <c r="Y132" s="568" t="str">
        <f t="shared" ca="1" si="33"/>
        <v>Fri. March , 2014</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March</v>
      </c>
      <c r="V133" s="184"/>
      <c r="W133" s="179"/>
      <c r="X133" s="430">
        <f t="shared" ca="1" si="36"/>
        <v>41698</v>
      </c>
      <c r="Y133" s="568" t="str">
        <f t="shared" ca="1" si="33"/>
        <v>Fri. March , 2014</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March</v>
      </c>
      <c r="V134" s="184"/>
      <c r="W134" s="179"/>
      <c r="X134" s="430">
        <f t="shared" ca="1" si="36"/>
        <v>41698</v>
      </c>
      <c r="Y134" s="568" t="str">
        <f t="shared" ca="1" si="33"/>
        <v>Fri. March , 2014</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March</v>
      </c>
      <c r="V135" s="184"/>
      <c r="W135" s="179"/>
      <c r="X135" s="430">
        <f t="shared" ca="1" si="36"/>
        <v>41698</v>
      </c>
      <c r="Y135" s="568" t="str">
        <f t="shared" ca="1" si="33"/>
        <v>Fri. March , 2014</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March</v>
      </c>
      <c r="V136" s="184"/>
      <c r="W136" s="179"/>
      <c r="X136" s="430">
        <f t="shared" ca="1" si="36"/>
        <v>41698</v>
      </c>
      <c r="Y136" s="568" t="str">
        <f t="shared" ca="1" si="33"/>
        <v>Fri. March , 2014</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March</v>
      </c>
      <c r="V137" s="184"/>
      <c r="W137" s="179"/>
      <c r="X137" s="430">
        <f t="shared" ca="1" si="36"/>
        <v>41698</v>
      </c>
      <c r="Y137" s="568" t="str">
        <f t="shared" ca="1" si="33"/>
        <v>Fri. March , 2014</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March</v>
      </c>
      <c r="V138" s="184"/>
      <c r="W138" s="179"/>
      <c r="X138" s="430">
        <f t="shared" ca="1" si="36"/>
        <v>41698</v>
      </c>
      <c r="Y138" s="568" t="str">
        <f t="shared" ca="1" si="33"/>
        <v>Fri. March , 2014</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March</v>
      </c>
      <c r="V139" s="184"/>
      <c r="W139" s="179"/>
      <c r="X139" s="430">
        <f t="shared" ca="1" si="36"/>
        <v>41698</v>
      </c>
      <c r="Y139" s="568" t="str">
        <f t="shared" ca="1" si="33"/>
        <v>Fri. March , 2014</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March</v>
      </c>
      <c r="V140" s="184"/>
      <c r="W140" s="179"/>
      <c r="X140" s="430">
        <f t="shared" ca="1" si="36"/>
        <v>41698</v>
      </c>
      <c r="Y140" s="568" t="str">
        <f t="shared" ca="1" si="33"/>
        <v>Fri. March , 2014</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March</v>
      </c>
      <c r="V141" s="184"/>
      <c r="W141" s="179"/>
      <c r="X141" s="430">
        <f t="shared" ca="1" si="36"/>
        <v>41698</v>
      </c>
      <c r="Y141" s="568" t="str">
        <f t="shared" ca="1" si="33"/>
        <v>Fri. March , 2014</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March</v>
      </c>
      <c r="V142" s="184"/>
      <c r="W142" s="179"/>
      <c r="X142" s="430">
        <f t="shared" ca="1" si="36"/>
        <v>41698</v>
      </c>
      <c r="Y142" s="568" t="str">
        <f t="shared" ca="1" si="33"/>
        <v>Fri. March , 2014</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March</v>
      </c>
      <c r="V143" s="184"/>
      <c r="W143" s="179"/>
      <c r="X143" s="430">
        <f t="shared" ca="1" si="36"/>
        <v>41698</v>
      </c>
      <c r="Y143" s="568" t="str">
        <f t="shared" ca="1" si="33"/>
        <v>Fri. March , 2014</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March</v>
      </c>
      <c r="V144" s="184"/>
      <c r="W144" s="179"/>
      <c r="X144" s="430">
        <f t="shared" ca="1" si="36"/>
        <v>41698</v>
      </c>
      <c r="Y144" s="568" t="str">
        <f t="shared" ca="1" si="33"/>
        <v>Fri. March , 2014</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March</v>
      </c>
      <c r="V145" s="184"/>
      <c r="W145" s="179"/>
      <c r="X145" s="430">
        <f t="shared" ca="1" si="36"/>
        <v>41698</v>
      </c>
      <c r="Y145" s="568" t="str">
        <f t="shared" ca="1" si="33"/>
        <v>Fri. March , 2014</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March</v>
      </c>
      <c r="V146" s="184"/>
      <c r="W146" s="179"/>
      <c r="X146" s="430">
        <f t="shared" ca="1" si="36"/>
        <v>41698</v>
      </c>
      <c r="Y146" s="568" t="str">
        <f t="shared" ca="1" si="33"/>
        <v>Fri. March , 2014</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March</v>
      </c>
      <c r="V147" s="184"/>
      <c r="W147" s="179"/>
      <c r="X147" s="430">
        <f t="shared" ca="1" si="36"/>
        <v>41698</v>
      </c>
      <c r="Y147" s="568" t="str">
        <f t="shared" ca="1" si="33"/>
        <v>Fri. March , 2014</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March</v>
      </c>
      <c r="V148" s="184"/>
      <c r="W148" s="179"/>
      <c r="X148" s="430">
        <f t="shared" ca="1" si="36"/>
        <v>41698</v>
      </c>
      <c r="Y148" s="568" t="str">
        <f t="shared" ca="1" si="33"/>
        <v>Fri. March , 2014</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March</v>
      </c>
      <c r="V149" s="184"/>
      <c r="W149" s="179"/>
      <c r="X149" s="430">
        <f t="shared" ca="1" si="36"/>
        <v>41698</v>
      </c>
      <c r="Y149" s="568" t="str">
        <f t="shared" ref="Y149:Y194" ca="1" si="52">IF(Y143="f",T149&amp;". "&amp;" "&amp;R149&amp;" "&amp;U149&amp;" "&amp;$AE$7,T149&amp;". "&amp;U149&amp;" "&amp;R149&amp;", "&amp;$AE$7)</f>
        <v>Fri. March , 2014</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March</v>
      </c>
      <c r="V150" s="184"/>
      <c r="W150" s="179"/>
      <c r="X150" s="430">
        <f t="shared" ref="X150:X194" ca="1" si="55">$AE$8+D150</f>
        <v>41698</v>
      </c>
      <c r="Y150" s="568" t="str">
        <f t="shared" ca="1" si="52"/>
        <v>Fri. March , 2014</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March</v>
      </c>
      <c r="V151" s="184"/>
      <c r="W151" s="179"/>
      <c r="X151" s="430">
        <f t="shared" ca="1" si="55"/>
        <v>41698</v>
      </c>
      <c r="Y151" s="568" t="str">
        <f t="shared" ca="1" si="52"/>
        <v>Fri. March , 2014</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March</v>
      </c>
      <c r="V152" s="184"/>
      <c r="W152" s="179"/>
      <c r="X152" s="430">
        <f t="shared" ca="1" si="55"/>
        <v>41698</v>
      </c>
      <c r="Y152" s="568" t="str">
        <f t="shared" ca="1" si="52"/>
        <v>Fri. March , 2014</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March</v>
      </c>
      <c r="V153" s="184"/>
      <c r="W153" s="179"/>
      <c r="X153" s="430">
        <f t="shared" ca="1" si="55"/>
        <v>41698</v>
      </c>
      <c r="Y153" s="568" t="str">
        <f t="shared" ca="1" si="52"/>
        <v>Fri. March , 2014</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March</v>
      </c>
      <c r="V154" s="184"/>
      <c r="W154" s="179"/>
      <c r="X154" s="430">
        <f t="shared" ca="1" si="55"/>
        <v>41698</v>
      </c>
      <c r="Y154" s="568" t="str">
        <f t="shared" ca="1" si="52"/>
        <v>Fri. March , 2014</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March</v>
      </c>
      <c r="V155" s="184"/>
      <c r="W155" s="179"/>
      <c r="X155" s="430">
        <f t="shared" ca="1" si="55"/>
        <v>41698</v>
      </c>
      <c r="Y155" s="568" t="str">
        <f t="shared" ca="1" si="52"/>
        <v>Fri. March , 2014</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March</v>
      </c>
      <c r="V156" s="184"/>
      <c r="W156" s="179"/>
      <c r="X156" s="430">
        <f t="shared" ca="1" si="55"/>
        <v>41698</v>
      </c>
      <c r="Y156" s="568" t="str">
        <f t="shared" ca="1" si="52"/>
        <v>Fri. March , 2014</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March</v>
      </c>
      <c r="V157" s="184"/>
      <c r="W157" s="179"/>
      <c r="X157" s="430">
        <f t="shared" ca="1" si="55"/>
        <v>41698</v>
      </c>
      <c r="Y157" s="568" t="str">
        <f t="shared" ca="1" si="52"/>
        <v>Fri. March , 2014</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March</v>
      </c>
      <c r="V158" s="184"/>
      <c r="W158" s="179"/>
      <c r="X158" s="430">
        <f t="shared" ca="1" si="55"/>
        <v>41698</v>
      </c>
      <c r="Y158" s="568" t="str">
        <f t="shared" ca="1" si="52"/>
        <v>Fri. March , 2014</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March</v>
      </c>
      <c r="V159" s="184"/>
      <c r="W159" s="179"/>
      <c r="X159" s="430">
        <f t="shared" ca="1" si="55"/>
        <v>41698</v>
      </c>
      <c r="Y159" s="568" t="str">
        <f t="shared" ca="1" si="52"/>
        <v>Fri. March , 2014</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March</v>
      </c>
      <c r="V160" s="184"/>
      <c r="W160" s="179"/>
      <c r="X160" s="430">
        <f t="shared" ca="1" si="55"/>
        <v>41698</v>
      </c>
      <c r="Y160" s="568" t="str">
        <f t="shared" ca="1" si="52"/>
        <v>Fri. March , 2014</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March</v>
      </c>
      <c r="V161" s="184"/>
      <c r="W161" s="179"/>
      <c r="X161" s="430">
        <f t="shared" ca="1" si="55"/>
        <v>41698</v>
      </c>
      <c r="Y161" s="568" t="str">
        <f t="shared" ca="1" si="52"/>
        <v>Fri. March , 2014</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March</v>
      </c>
      <c r="V162" s="184"/>
      <c r="W162" s="179"/>
      <c r="X162" s="430">
        <f t="shared" ca="1" si="55"/>
        <v>41698</v>
      </c>
      <c r="Y162" s="568" t="str">
        <f t="shared" ca="1" si="52"/>
        <v>Fri. March , 2014</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March</v>
      </c>
      <c r="V163" s="184"/>
      <c r="W163" s="179"/>
      <c r="X163" s="430">
        <f t="shared" ca="1" si="55"/>
        <v>41698</v>
      </c>
      <c r="Y163" s="568" t="str">
        <f t="shared" ca="1" si="52"/>
        <v>Fri. March , 2014</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March</v>
      </c>
      <c r="V164" s="184"/>
      <c r="W164" s="179"/>
      <c r="X164" s="430">
        <f t="shared" ca="1" si="55"/>
        <v>41698</v>
      </c>
      <c r="Y164" s="568" t="str">
        <f t="shared" ca="1" si="52"/>
        <v>Fri. March , 2014</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March</v>
      </c>
      <c r="V165" s="184"/>
      <c r="W165" s="179"/>
      <c r="X165" s="430">
        <f t="shared" ca="1" si="55"/>
        <v>41698</v>
      </c>
      <c r="Y165" s="568" t="str">
        <f t="shared" ca="1" si="52"/>
        <v>Fri. March , 2014</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March</v>
      </c>
      <c r="V166" s="184"/>
      <c r="W166" s="179"/>
      <c r="X166" s="430">
        <f t="shared" ca="1" si="55"/>
        <v>41698</v>
      </c>
      <c r="Y166" s="568" t="str">
        <f t="shared" ca="1" si="52"/>
        <v>Fri. March , 2014</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March</v>
      </c>
      <c r="V167" s="184"/>
      <c r="W167" s="179"/>
      <c r="X167" s="430">
        <f t="shared" ca="1" si="55"/>
        <v>41698</v>
      </c>
      <c r="Y167" s="568" t="str">
        <f t="shared" ca="1" si="52"/>
        <v>Fri. March , 2014</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March</v>
      </c>
      <c r="V168" s="184"/>
      <c r="W168" s="179"/>
      <c r="X168" s="430">
        <f t="shared" ca="1" si="55"/>
        <v>41698</v>
      </c>
      <c r="Y168" s="568" t="str">
        <f t="shared" ca="1" si="52"/>
        <v>Fri. March , 2014</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March</v>
      </c>
      <c r="V169" s="184"/>
      <c r="W169" s="179"/>
      <c r="X169" s="430">
        <f t="shared" ca="1" si="55"/>
        <v>41698</v>
      </c>
      <c r="Y169" s="568" t="str">
        <f t="shared" ca="1" si="52"/>
        <v>Fri. March , 2014</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March</v>
      </c>
      <c r="V170" s="184"/>
      <c r="W170" s="179"/>
      <c r="X170" s="430">
        <f t="shared" ca="1" si="55"/>
        <v>41698</v>
      </c>
      <c r="Y170" s="568" t="str">
        <f t="shared" ca="1" si="52"/>
        <v>Fri. March , 2014</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March</v>
      </c>
      <c r="V171" s="184"/>
      <c r="W171" s="179"/>
      <c r="X171" s="430">
        <f t="shared" ca="1" si="55"/>
        <v>41698</v>
      </c>
      <c r="Y171" s="568" t="str">
        <f t="shared" ca="1" si="52"/>
        <v>Fri. March , 2014</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March</v>
      </c>
      <c r="V172" s="184"/>
      <c r="W172" s="179"/>
      <c r="X172" s="430">
        <f t="shared" ca="1" si="55"/>
        <v>41698</v>
      </c>
      <c r="Y172" s="568" t="str">
        <f t="shared" ca="1" si="52"/>
        <v>Fri. March , 2014</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March</v>
      </c>
      <c r="V173" s="184"/>
      <c r="W173" s="179"/>
      <c r="X173" s="430">
        <f t="shared" ca="1" si="55"/>
        <v>41698</v>
      </c>
      <c r="Y173" s="568" t="str">
        <f t="shared" ca="1" si="52"/>
        <v>Fri. March , 2014</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March</v>
      </c>
      <c r="V174" s="184"/>
      <c r="W174" s="179"/>
      <c r="X174" s="430">
        <f t="shared" ca="1" si="55"/>
        <v>41698</v>
      </c>
      <c r="Y174" s="568" t="str">
        <f t="shared" ca="1" si="52"/>
        <v>Fri. March , 2014</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March</v>
      </c>
      <c r="V175" s="184"/>
      <c r="W175" s="179"/>
      <c r="X175" s="430">
        <f t="shared" ca="1" si="55"/>
        <v>41698</v>
      </c>
      <c r="Y175" s="568" t="str">
        <f t="shared" ca="1" si="52"/>
        <v>Fri. March , 2014</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March</v>
      </c>
      <c r="V176" s="184"/>
      <c r="W176" s="179"/>
      <c r="X176" s="430">
        <f t="shared" ca="1" si="55"/>
        <v>41698</v>
      </c>
      <c r="Y176" s="568" t="str">
        <f t="shared" ca="1" si="52"/>
        <v>Fri. March , 2014</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March</v>
      </c>
      <c r="V177" s="184"/>
      <c r="W177" s="179"/>
      <c r="X177" s="430">
        <f t="shared" ca="1" si="55"/>
        <v>41698</v>
      </c>
      <c r="Y177" s="568" t="str">
        <f t="shared" ca="1" si="52"/>
        <v>Fri. March , 2014</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March</v>
      </c>
      <c r="V178" s="184"/>
      <c r="W178" s="179"/>
      <c r="X178" s="430">
        <f t="shared" ca="1" si="55"/>
        <v>41698</v>
      </c>
      <c r="Y178" s="568" t="str">
        <f t="shared" ca="1" si="52"/>
        <v>Fri. March , 2014</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March</v>
      </c>
      <c r="V179" s="184"/>
      <c r="W179" s="179"/>
      <c r="X179" s="430">
        <f t="shared" ca="1" si="55"/>
        <v>41698</v>
      </c>
      <c r="Y179" s="568" t="str">
        <f t="shared" ca="1" si="52"/>
        <v>Fri. March , 2014</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March</v>
      </c>
      <c r="V180" s="184"/>
      <c r="W180" s="179"/>
      <c r="X180" s="430">
        <f t="shared" ca="1" si="55"/>
        <v>41698</v>
      </c>
      <c r="Y180" s="568" t="str">
        <f t="shared" ca="1" si="52"/>
        <v>Fri. March , 2014</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March</v>
      </c>
      <c r="V181" s="184"/>
      <c r="W181" s="179"/>
      <c r="X181" s="430">
        <f t="shared" ca="1" si="55"/>
        <v>41698</v>
      </c>
      <c r="Y181" s="568" t="str">
        <f t="shared" ca="1" si="52"/>
        <v>Fri. March , 2014</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March</v>
      </c>
      <c r="V182" s="184"/>
      <c r="W182" s="179"/>
      <c r="X182" s="430">
        <f t="shared" ca="1" si="55"/>
        <v>41698</v>
      </c>
      <c r="Y182" s="568" t="str">
        <f t="shared" ca="1" si="52"/>
        <v>Fri. March , 2014</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March</v>
      </c>
      <c r="V183" s="184"/>
      <c r="W183" s="179"/>
      <c r="X183" s="430">
        <f t="shared" ca="1" si="55"/>
        <v>41698</v>
      </c>
      <c r="Y183" s="568" t="str">
        <f t="shared" ca="1" si="52"/>
        <v>Fri. March , 2014</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March</v>
      </c>
      <c r="V184" s="184"/>
      <c r="W184" s="179"/>
      <c r="X184" s="430">
        <f t="shared" ca="1" si="55"/>
        <v>41698</v>
      </c>
      <c r="Y184" s="568" t="str">
        <f t="shared" ca="1" si="52"/>
        <v>Fri. March , 2014</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March</v>
      </c>
      <c r="V185" s="184"/>
      <c r="W185" s="179"/>
      <c r="X185" s="430">
        <f t="shared" ca="1" si="55"/>
        <v>41698</v>
      </c>
      <c r="Y185" s="568" t="str">
        <f t="shared" ca="1" si="52"/>
        <v>Fri. March , 2014</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March</v>
      </c>
      <c r="V186" s="184"/>
      <c r="W186" s="179"/>
      <c r="X186" s="430">
        <f t="shared" ca="1" si="55"/>
        <v>41698</v>
      </c>
      <c r="Y186" s="568" t="str">
        <f t="shared" ca="1" si="52"/>
        <v>Fri. March , 2014</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March</v>
      </c>
      <c r="V187" s="184"/>
      <c r="W187" s="179"/>
      <c r="X187" s="430">
        <f t="shared" ca="1" si="55"/>
        <v>41698</v>
      </c>
      <c r="Y187" s="568" t="str">
        <f t="shared" ca="1" si="52"/>
        <v>Fri. March , 2014</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March</v>
      </c>
      <c r="V188" s="184"/>
      <c r="W188" s="179"/>
      <c r="X188" s="430">
        <f t="shared" ca="1" si="55"/>
        <v>41698</v>
      </c>
      <c r="Y188" s="568" t="str">
        <f t="shared" ca="1" si="52"/>
        <v>Fri. March , 2014</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March</v>
      </c>
      <c r="V189" s="184"/>
      <c r="W189" s="179"/>
      <c r="X189" s="430">
        <f t="shared" ca="1" si="55"/>
        <v>41698</v>
      </c>
      <c r="Y189" s="568" t="str">
        <f t="shared" ca="1" si="52"/>
        <v>Fri. March , 2014</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March</v>
      </c>
      <c r="V190" s="184"/>
      <c r="W190" s="179"/>
      <c r="X190" s="430">
        <f t="shared" ca="1" si="55"/>
        <v>41698</v>
      </c>
      <c r="Y190" s="568" t="str">
        <f t="shared" ca="1" si="52"/>
        <v>Fri. March , 2014</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March</v>
      </c>
      <c r="V191" s="184"/>
      <c r="W191" s="179"/>
      <c r="X191" s="430">
        <f t="shared" ca="1" si="55"/>
        <v>41698</v>
      </c>
      <c r="Y191" s="568" t="str">
        <f t="shared" ca="1" si="52"/>
        <v>Fri. March , 2014</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March</v>
      </c>
      <c r="V192" s="184"/>
      <c r="W192" s="179"/>
      <c r="X192" s="430">
        <f t="shared" ca="1" si="55"/>
        <v>41698</v>
      </c>
      <c r="Y192" s="568" t="str">
        <f t="shared" ca="1" si="52"/>
        <v>Fri. March , 2014</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March</v>
      </c>
      <c r="V193" s="184"/>
      <c r="W193" s="179"/>
      <c r="X193" s="430">
        <f t="shared" ca="1" si="55"/>
        <v>41698</v>
      </c>
      <c r="Y193" s="568" t="str">
        <f t="shared" ca="1" si="52"/>
        <v>Fri. March , 2014</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March</v>
      </c>
      <c r="V194" s="184"/>
      <c r="W194" s="179"/>
      <c r="X194" s="430">
        <f t="shared" ca="1" si="55"/>
        <v>41698</v>
      </c>
      <c r="Y194" s="568" t="str">
        <f t="shared" ca="1" si="52"/>
        <v>Fri. March , 2014</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31</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April,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2014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41729</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April,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April</v>
      </c>
      <c r="V18" s="652" t="str">
        <f ca="1">AE6</f>
        <v>April,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April</v>
      </c>
      <c r="V19" s="652" t="str">
        <f ca="1">U19&amp;" "&amp;Year_four_digits</f>
        <v>April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Tue. April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April</v>
      </c>
      <c r="V20" s="179"/>
      <c r="W20" s="179"/>
      <c r="X20" s="430">
        <f ca="1">$AE$8+D20</f>
        <v>41730</v>
      </c>
      <c r="Y20" s="568" t="str">
        <f ca="1">IF(Y14="f",T20&amp;". "&amp;" "&amp;R20&amp;" "&amp;U20&amp;" "&amp;$AE$7,T20&amp;". "&amp;U20&amp;" "&amp;R20&amp;", "&amp;$AE$7)</f>
        <v>Tue. April 1, 2014</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April</v>
      </c>
      <c r="V21" s="184"/>
      <c r="W21" s="179"/>
      <c r="X21" s="430">
        <f ca="1">$AE$8+D21</f>
        <v>41729</v>
      </c>
      <c r="Y21" s="568" t="str">
        <f t="shared" ref="Y21:Y84" ca="1" si="14">IF(Y15="f",T21&amp;". "&amp;" "&amp;R21&amp;" "&amp;U21&amp;" "&amp;$AE$7,T21&amp;". "&amp;U21&amp;" "&amp;R21&amp;", "&amp;$AE$7)</f>
        <v>Mon. April , 2014</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April</v>
      </c>
      <c r="V22" s="184"/>
      <c r="W22" s="179"/>
      <c r="X22" s="430">
        <f t="shared" ref="X22:X85" ca="1" si="17">$AE$8+D22</f>
        <v>41729</v>
      </c>
      <c r="Y22" s="568" t="str">
        <f t="shared" ca="1" si="14"/>
        <v>Mon. April , 2014</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April</v>
      </c>
      <c r="V23" s="184"/>
      <c r="W23" s="179"/>
      <c r="X23" s="430">
        <f t="shared" ca="1" si="17"/>
        <v>41729</v>
      </c>
      <c r="Y23" s="568" t="str">
        <f t="shared" ca="1" si="14"/>
        <v>Mon. April , 2014</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April</v>
      </c>
      <c r="V24" s="184"/>
      <c r="W24" s="179"/>
      <c r="X24" s="430">
        <f t="shared" ca="1" si="17"/>
        <v>41729</v>
      </c>
      <c r="Y24" s="568" t="str">
        <f t="shared" ca="1" si="14"/>
        <v>Mon. April , 2014</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April</v>
      </c>
      <c r="V25" s="184"/>
      <c r="W25" s="179"/>
      <c r="X25" s="430">
        <f t="shared" ca="1" si="17"/>
        <v>41729</v>
      </c>
      <c r="Y25" s="568" t="str">
        <f t="shared" ca="1" si="14"/>
        <v>Mon. April , 2014</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April</v>
      </c>
      <c r="V26" s="184"/>
      <c r="W26" s="179"/>
      <c r="X26" s="430">
        <f t="shared" ca="1" si="17"/>
        <v>41729</v>
      </c>
      <c r="Y26" s="568" t="str">
        <f t="shared" ca="1" si="14"/>
        <v>Mon. April , 2014</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April</v>
      </c>
      <c r="V27" s="184"/>
      <c r="W27" s="179"/>
      <c r="X27" s="430">
        <f t="shared" ca="1" si="17"/>
        <v>41729</v>
      </c>
      <c r="Y27" s="568" t="str">
        <f t="shared" ca="1" si="14"/>
        <v>Mon. April , 2014</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April</v>
      </c>
      <c r="V28" s="184"/>
      <c r="W28" s="179"/>
      <c r="X28" s="430">
        <f t="shared" ca="1" si="17"/>
        <v>41729</v>
      </c>
      <c r="Y28" s="568" t="str">
        <f t="shared" ca="1" si="14"/>
        <v>Mon. April , 2014</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April</v>
      </c>
      <c r="V29" s="184"/>
      <c r="W29" s="179"/>
      <c r="X29" s="430">
        <f t="shared" ca="1" si="17"/>
        <v>41729</v>
      </c>
      <c r="Y29" s="568" t="str">
        <f t="shared" ca="1" si="14"/>
        <v>Mon. April , 2014</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April</v>
      </c>
      <c r="V30" s="184"/>
      <c r="W30" s="179"/>
      <c r="X30" s="430">
        <f t="shared" ca="1" si="17"/>
        <v>41729</v>
      </c>
      <c r="Y30" s="568" t="str">
        <f t="shared" ca="1" si="14"/>
        <v>Mon. April , 2014</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April</v>
      </c>
      <c r="V31" s="184"/>
      <c r="W31" s="179"/>
      <c r="X31" s="430">
        <f t="shared" ca="1" si="17"/>
        <v>41729</v>
      </c>
      <c r="Y31" s="568" t="str">
        <f t="shared" ca="1" si="14"/>
        <v>Mon. April , 2014</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April</v>
      </c>
      <c r="V32" s="184"/>
      <c r="W32" s="179"/>
      <c r="X32" s="430">
        <f t="shared" ca="1" si="17"/>
        <v>41729</v>
      </c>
      <c r="Y32" s="568" t="str">
        <f t="shared" ca="1" si="14"/>
        <v>Mon. April , 2014</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April</v>
      </c>
      <c r="V33" s="184"/>
      <c r="W33" s="179"/>
      <c r="X33" s="430">
        <f t="shared" ca="1" si="17"/>
        <v>41729</v>
      </c>
      <c r="Y33" s="568" t="str">
        <f t="shared" ca="1" si="14"/>
        <v>Mon. April , 2014</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April</v>
      </c>
      <c r="V34" s="184"/>
      <c r="W34" s="179"/>
      <c r="X34" s="430">
        <f t="shared" ca="1" si="17"/>
        <v>41729</v>
      </c>
      <c r="Y34" s="568" t="str">
        <f t="shared" ca="1" si="14"/>
        <v>Mon. April , 2014</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April</v>
      </c>
      <c r="V35" s="184"/>
      <c r="W35" s="179"/>
      <c r="X35" s="430">
        <f t="shared" ca="1" si="17"/>
        <v>41729</v>
      </c>
      <c r="Y35" s="568" t="str">
        <f t="shared" ca="1" si="14"/>
        <v>Mon. April , 2014</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April</v>
      </c>
      <c r="V36" s="184"/>
      <c r="W36" s="179"/>
      <c r="X36" s="430">
        <f t="shared" ca="1" si="17"/>
        <v>41729</v>
      </c>
      <c r="Y36" s="568" t="str">
        <f t="shared" ca="1" si="14"/>
        <v>Mon. April , 2014</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April</v>
      </c>
      <c r="V37" s="184"/>
      <c r="W37" s="179"/>
      <c r="X37" s="430">
        <f t="shared" ca="1" si="17"/>
        <v>41729</v>
      </c>
      <c r="Y37" s="568" t="str">
        <f t="shared" ca="1" si="14"/>
        <v>Mon. April , 2014</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April</v>
      </c>
      <c r="V38" s="184"/>
      <c r="W38" s="179"/>
      <c r="X38" s="430">
        <f t="shared" ca="1" si="17"/>
        <v>41729</v>
      </c>
      <c r="Y38" s="568" t="str">
        <f t="shared" ca="1" si="14"/>
        <v>Mon. April , 2014</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April</v>
      </c>
      <c r="V39" s="184"/>
      <c r="W39" s="179"/>
      <c r="X39" s="430">
        <f t="shared" ca="1" si="17"/>
        <v>41729</v>
      </c>
      <c r="Y39" s="568" t="str">
        <f t="shared" ca="1" si="14"/>
        <v>Mon. April , 2014</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April</v>
      </c>
      <c r="V40" s="184"/>
      <c r="W40" s="179"/>
      <c r="X40" s="430">
        <f t="shared" ca="1" si="17"/>
        <v>41729</v>
      </c>
      <c r="Y40" s="568" t="str">
        <f t="shared" ca="1" si="14"/>
        <v>Mon. April , 2014</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April</v>
      </c>
      <c r="V41" s="184"/>
      <c r="W41" s="179"/>
      <c r="X41" s="430">
        <f t="shared" ca="1" si="17"/>
        <v>41729</v>
      </c>
      <c r="Y41" s="568" t="str">
        <f t="shared" ca="1" si="14"/>
        <v>Mon. April , 2014</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April</v>
      </c>
      <c r="V42" s="184"/>
      <c r="W42" s="179"/>
      <c r="X42" s="430">
        <f t="shared" ca="1" si="17"/>
        <v>41729</v>
      </c>
      <c r="Y42" s="568" t="str">
        <f t="shared" ca="1" si="14"/>
        <v>Mon. April , 2014</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April</v>
      </c>
      <c r="V43" s="184"/>
      <c r="W43" s="179"/>
      <c r="X43" s="430">
        <f t="shared" ca="1" si="17"/>
        <v>41729</v>
      </c>
      <c r="Y43" s="568" t="str">
        <f t="shared" ca="1" si="14"/>
        <v>Mon. April , 2014</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April</v>
      </c>
      <c r="V44" s="184"/>
      <c r="W44" s="179"/>
      <c r="X44" s="430">
        <f t="shared" ca="1" si="17"/>
        <v>41729</v>
      </c>
      <c r="Y44" s="568" t="str">
        <f t="shared" ca="1" si="14"/>
        <v>Mon. April , 2014</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April</v>
      </c>
      <c r="V45" s="184"/>
      <c r="W45" s="179"/>
      <c r="X45" s="430">
        <f t="shared" ca="1" si="17"/>
        <v>41729</v>
      </c>
      <c r="Y45" s="568" t="str">
        <f t="shared" ca="1" si="14"/>
        <v>Mon. April , 2014</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April</v>
      </c>
      <c r="V46" s="184"/>
      <c r="W46" s="179"/>
      <c r="X46" s="430">
        <f t="shared" ca="1" si="17"/>
        <v>41729</v>
      </c>
      <c r="Y46" s="568" t="str">
        <f t="shared" ca="1" si="14"/>
        <v>Mon. April , 2014</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April</v>
      </c>
      <c r="V47" s="184"/>
      <c r="W47" s="179"/>
      <c r="X47" s="430">
        <f t="shared" ca="1" si="17"/>
        <v>41729</v>
      </c>
      <c r="Y47" s="568" t="str">
        <f t="shared" ca="1" si="14"/>
        <v>Mon. April , 2014</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April</v>
      </c>
      <c r="V48" s="184"/>
      <c r="W48" s="179"/>
      <c r="X48" s="430">
        <f t="shared" ca="1" si="17"/>
        <v>41729</v>
      </c>
      <c r="Y48" s="568" t="str">
        <f t="shared" ca="1" si="14"/>
        <v>Mon. April , 2014</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April</v>
      </c>
      <c r="V49" s="184"/>
      <c r="W49" s="179"/>
      <c r="X49" s="430">
        <f t="shared" ca="1" si="17"/>
        <v>41729</v>
      </c>
      <c r="Y49" s="568" t="str">
        <f t="shared" ca="1" si="14"/>
        <v>Mon. April , 2014</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April</v>
      </c>
      <c r="V50" s="184"/>
      <c r="W50" s="179"/>
      <c r="X50" s="430">
        <f t="shared" ca="1" si="17"/>
        <v>41729</v>
      </c>
      <c r="Y50" s="568" t="str">
        <f t="shared" ca="1" si="14"/>
        <v>Mon. April , 2014</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April</v>
      </c>
      <c r="V51" s="184"/>
      <c r="W51" s="179"/>
      <c r="X51" s="430">
        <f t="shared" ca="1" si="17"/>
        <v>41729</v>
      </c>
      <c r="Y51" s="568" t="str">
        <f t="shared" ca="1" si="14"/>
        <v>Mon. April , 2014</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April</v>
      </c>
      <c r="V52" s="184"/>
      <c r="W52" s="179"/>
      <c r="X52" s="430">
        <f t="shared" ca="1" si="17"/>
        <v>41729</v>
      </c>
      <c r="Y52" s="568" t="str">
        <f t="shared" ca="1" si="14"/>
        <v>Mon. April , 2014</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April</v>
      </c>
      <c r="V53" s="184"/>
      <c r="W53" s="179"/>
      <c r="X53" s="430">
        <f t="shared" ca="1" si="17"/>
        <v>41729</v>
      </c>
      <c r="Y53" s="568" t="str">
        <f t="shared" ca="1" si="14"/>
        <v>Mon. April , 2014</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April</v>
      </c>
      <c r="V54" s="184"/>
      <c r="W54" s="179"/>
      <c r="X54" s="430">
        <f t="shared" ca="1" si="17"/>
        <v>41729</v>
      </c>
      <c r="Y54" s="568" t="str">
        <f t="shared" ca="1" si="14"/>
        <v>Mon. April , 2014</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April</v>
      </c>
      <c r="V55" s="184"/>
      <c r="W55" s="179"/>
      <c r="X55" s="430">
        <f t="shared" ca="1" si="17"/>
        <v>41729</v>
      </c>
      <c r="Y55" s="568" t="str">
        <f t="shared" ca="1" si="14"/>
        <v>Mon. April , 2014</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April</v>
      </c>
      <c r="V56" s="184"/>
      <c r="W56" s="179"/>
      <c r="X56" s="430">
        <f t="shared" ca="1" si="17"/>
        <v>41729</v>
      </c>
      <c r="Y56" s="568" t="str">
        <f t="shared" ca="1" si="14"/>
        <v>Mon. April , 2014</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April</v>
      </c>
      <c r="V57" s="184"/>
      <c r="W57" s="179"/>
      <c r="X57" s="430">
        <f t="shared" ca="1" si="17"/>
        <v>41729</v>
      </c>
      <c r="Y57" s="568" t="str">
        <f t="shared" ca="1" si="14"/>
        <v>Mon. April , 2014</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April</v>
      </c>
      <c r="V58" s="184"/>
      <c r="W58" s="179"/>
      <c r="X58" s="430">
        <f t="shared" ca="1" si="17"/>
        <v>41729</v>
      </c>
      <c r="Y58" s="568" t="str">
        <f t="shared" ca="1" si="14"/>
        <v>Mon. April , 2014</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April</v>
      </c>
      <c r="V59" s="184"/>
      <c r="W59" s="179"/>
      <c r="X59" s="430">
        <f t="shared" ca="1" si="17"/>
        <v>41729</v>
      </c>
      <c r="Y59" s="568" t="str">
        <f t="shared" ca="1" si="14"/>
        <v>Mon. April , 2014</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April</v>
      </c>
      <c r="V60" s="184"/>
      <c r="W60" s="179"/>
      <c r="X60" s="430">
        <f t="shared" ca="1" si="17"/>
        <v>41729</v>
      </c>
      <c r="Y60" s="568" t="str">
        <f t="shared" ca="1" si="14"/>
        <v>Mon. April , 2014</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April</v>
      </c>
      <c r="V61" s="184"/>
      <c r="W61" s="179"/>
      <c r="X61" s="430">
        <f t="shared" ca="1" si="17"/>
        <v>41729</v>
      </c>
      <c r="Y61" s="568" t="str">
        <f t="shared" ca="1" si="14"/>
        <v>Mon. April , 2014</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April</v>
      </c>
      <c r="V62" s="184"/>
      <c r="W62" s="179"/>
      <c r="X62" s="430">
        <f t="shared" ca="1" si="17"/>
        <v>41729</v>
      </c>
      <c r="Y62" s="568" t="str">
        <f t="shared" ca="1" si="14"/>
        <v>Mon. April , 2014</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April</v>
      </c>
      <c r="V63" s="184"/>
      <c r="W63" s="179"/>
      <c r="X63" s="430">
        <f t="shared" ca="1" si="17"/>
        <v>41729</v>
      </c>
      <c r="Y63" s="568" t="str">
        <f t="shared" ca="1" si="14"/>
        <v>Mon. April , 2014</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April</v>
      </c>
      <c r="V64" s="184"/>
      <c r="W64" s="179"/>
      <c r="X64" s="430">
        <f t="shared" ca="1" si="17"/>
        <v>41729</v>
      </c>
      <c r="Y64" s="568" t="str">
        <f t="shared" ca="1" si="14"/>
        <v>Mon. April , 2014</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April</v>
      </c>
      <c r="V65" s="184"/>
      <c r="W65" s="179"/>
      <c r="X65" s="430">
        <f t="shared" ca="1" si="17"/>
        <v>41729</v>
      </c>
      <c r="Y65" s="568" t="str">
        <f t="shared" ca="1" si="14"/>
        <v>Mon. April , 2014</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April</v>
      </c>
      <c r="V66" s="184"/>
      <c r="W66" s="179"/>
      <c r="X66" s="430">
        <f t="shared" ca="1" si="17"/>
        <v>41729</v>
      </c>
      <c r="Y66" s="568" t="str">
        <f t="shared" ca="1" si="14"/>
        <v>Mon. April , 2014</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April</v>
      </c>
      <c r="V67" s="184"/>
      <c r="W67" s="179"/>
      <c r="X67" s="430">
        <f t="shared" ca="1" si="17"/>
        <v>41729</v>
      </c>
      <c r="Y67" s="568" t="str">
        <f t="shared" ca="1" si="14"/>
        <v>Mon. April , 2014</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April</v>
      </c>
      <c r="V68" s="184"/>
      <c r="W68" s="179"/>
      <c r="X68" s="430">
        <f t="shared" ca="1" si="17"/>
        <v>41729</v>
      </c>
      <c r="Y68" s="568" t="str">
        <f t="shared" ca="1" si="14"/>
        <v>Mon. April , 2014</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April</v>
      </c>
      <c r="V69" s="184"/>
      <c r="W69" s="179"/>
      <c r="X69" s="430">
        <f t="shared" ca="1" si="17"/>
        <v>41729</v>
      </c>
      <c r="Y69" s="568" t="str">
        <f t="shared" ca="1" si="14"/>
        <v>Mon. April , 2014</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April</v>
      </c>
      <c r="V70" s="184"/>
      <c r="W70" s="179"/>
      <c r="X70" s="430">
        <f t="shared" ca="1" si="17"/>
        <v>41729</v>
      </c>
      <c r="Y70" s="568" t="str">
        <f t="shared" ca="1" si="14"/>
        <v>Mon. April , 2014</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April</v>
      </c>
      <c r="V71" s="184"/>
      <c r="W71" s="179"/>
      <c r="X71" s="430">
        <f t="shared" ca="1" si="17"/>
        <v>41729</v>
      </c>
      <c r="Y71" s="568" t="str">
        <f t="shared" ca="1" si="14"/>
        <v>Mon. April , 2014</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April</v>
      </c>
      <c r="V72" s="184"/>
      <c r="W72" s="179"/>
      <c r="X72" s="430">
        <f t="shared" ca="1" si="17"/>
        <v>41729</v>
      </c>
      <c r="Y72" s="568" t="str">
        <f t="shared" ca="1" si="14"/>
        <v>Mon. April , 2014</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April</v>
      </c>
      <c r="V73" s="184"/>
      <c r="W73" s="179"/>
      <c r="X73" s="430">
        <f t="shared" ca="1" si="17"/>
        <v>41729</v>
      </c>
      <c r="Y73" s="568" t="str">
        <f t="shared" ca="1" si="14"/>
        <v>Mon. April , 2014</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April</v>
      </c>
      <c r="V74" s="184"/>
      <c r="W74" s="179"/>
      <c r="X74" s="430">
        <f t="shared" ca="1" si="17"/>
        <v>41729</v>
      </c>
      <c r="Y74" s="568" t="str">
        <f t="shared" ca="1" si="14"/>
        <v>Mon. April , 2014</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April</v>
      </c>
      <c r="V75" s="184"/>
      <c r="W75" s="179"/>
      <c r="X75" s="430">
        <f t="shared" ca="1" si="17"/>
        <v>41729</v>
      </c>
      <c r="Y75" s="568" t="str">
        <f t="shared" ca="1" si="14"/>
        <v>Mon. April , 2014</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April</v>
      </c>
      <c r="V76" s="184"/>
      <c r="W76" s="179"/>
      <c r="X76" s="430">
        <f t="shared" ca="1" si="17"/>
        <v>41729</v>
      </c>
      <c r="Y76" s="568" t="str">
        <f t="shared" ca="1" si="14"/>
        <v>Mon. April , 2014</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April</v>
      </c>
      <c r="V77" s="184"/>
      <c r="W77" s="179"/>
      <c r="X77" s="430">
        <f t="shared" ca="1" si="17"/>
        <v>41729</v>
      </c>
      <c r="Y77" s="568" t="str">
        <f t="shared" ca="1" si="14"/>
        <v>Mon. April , 2014</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April</v>
      </c>
      <c r="V78" s="184"/>
      <c r="W78" s="179"/>
      <c r="X78" s="430">
        <f t="shared" ca="1" si="17"/>
        <v>41729</v>
      </c>
      <c r="Y78" s="568" t="str">
        <f t="shared" ca="1" si="14"/>
        <v>Mon. April , 2014</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April</v>
      </c>
      <c r="V79" s="184"/>
      <c r="W79" s="179"/>
      <c r="X79" s="430">
        <f t="shared" ca="1" si="17"/>
        <v>41729</v>
      </c>
      <c r="Y79" s="568" t="str">
        <f t="shared" ca="1" si="14"/>
        <v>Mon. April , 2014</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April</v>
      </c>
      <c r="V80" s="184"/>
      <c r="W80" s="179"/>
      <c r="X80" s="430">
        <f t="shared" ca="1" si="17"/>
        <v>41729</v>
      </c>
      <c r="Y80" s="568" t="str">
        <f t="shared" ca="1" si="14"/>
        <v>Mon. April , 2014</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April</v>
      </c>
      <c r="V81" s="184"/>
      <c r="W81" s="179"/>
      <c r="X81" s="430">
        <f t="shared" ca="1" si="17"/>
        <v>41729</v>
      </c>
      <c r="Y81" s="568" t="str">
        <f t="shared" ca="1" si="14"/>
        <v>Mon. April , 2014</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April</v>
      </c>
      <c r="V82" s="184"/>
      <c r="W82" s="179"/>
      <c r="X82" s="430">
        <f t="shared" ca="1" si="17"/>
        <v>41729</v>
      </c>
      <c r="Y82" s="568" t="str">
        <f t="shared" ca="1" si="14"/>
        <v>Mon. April , 2014</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April</v>
      </c>
      <c r="V83" s="184"/>
      <c r="W83" s="179"/>
      <c r="X83" s="430">
        <f t="shared" ca="1" si="17"/>
        <v>41729</v>
      </c>
      <c r="Y83" s="568" t="str">
        <f t="shared" ca="1" si="14"/>
        <v>Mon. April , 2014</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April</v>
      </c>
      <c r="V84" s="184"/>
      <c r="W84" s="179"/>
      <c r="X84" s="430">
        <f t="shared" ca="1" si="17"/>
        <v>41729</v>
      </c>
      <c r="Y84" s="568" t="str">
        <f t="shared" ca="1" si="14"/>
        <v>Mon. April , 2014</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April</v>
      </c>
      <c r="V85" s="184"/>
      <c r="W85" s="179"/>
      <c r="X85" s="430">
        <f t="shared" ca="1" si="17"/>
        <v>41729</v>
      </c>
      <c r="Y85" s="568" t="str">
        <f t="shared" ref="Y85:Y148" ca="1" si="33">IF(Y79="f",T85&amp;". "&amp;" "&amp;R85&amp;" "&amp;U85&amp;" "&amp;$AE$7,T85&amp;". "&amp;U85&amp;" "&amp;R85&amp;", "&amp;$AE$7)</f>
        <v>Mon. April , 2014</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April</v>
      </c>
      <c r="V86" s="184"/>
      <c r="W86" s="179"/>
      <c r="X86" s="430">
        <f t="shared" ref="X86:X149" ca="1" si="36">$AE$8+D86</f>
        <v>41729</v>
      </c>
      <c r="Y86" s="568" t="str">
        <f t="shared" ca="1" si="33"/>
        <v>Mon. April , 2014</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April</v>
      </c>
      <c r="V87" s="184"/>
      <c r="W87" s="179"/>
      <c r="X87" s="430">
        <f t="shared" ca="1" si="36"/>
        <v>41729</v>
      </c>
      <c r="Y87" s="568" t="str">
        <f t="shared" ca="1" si="33"/>
        <v>Mon. April , 2014</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April</v>
      </c>
      <c r="V88" s="184"/>
      <c r="W88" s="179"/>
      <c r="X88" s="430">
        <f t="shared" ca="1" si="36"/>
        <v>41729</v>
      </c>
      <c r="Y88" s="568" t="str">
        <f t="shared" ca="1" si="33"/>
        <v>Mon. April , 2014</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April</v>
      </c>
      <c r="V89" s="184"/>
      <c r="W89" s="179"/>
      <c r="X89" s="430">
        <f t="shared" ca="1" si="36"/>
        <v>41729</v>
      </c>
      <c r="Y89" s="568" t="str">
        <f t="shared" ca="1" si="33"/>
        <v>Mon. April , 2014</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April</v>
      </c>
      <c r="V90" s="184"/>
      <c r="W90" s="179"/>
      <c r="X90" s="430">
        <f t="shared" ca="1" si="36"/>
        <v>41729</v>
      </c>
      <c r="Y90" s="568" t="str">
        <f t="shared" ca="1" si="33"/>
        <v>Mon. April , 2014</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April</v>
      </c>
      <c r="V91" s="184"/>
      <c r="W91" s="179"/>
      <c r="X91" s="430">
        <f t="shared" ca="1" si="36"/>
        <v>41729</v>
      </c>
      <c r="Y91" s="568" t="str">
        <f t="shared" ca="1" si="33"/>
        <v>Mon. April , 2014</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April</v>
      </c>
      <c r="V92" s="184"/>
      <c r="W92" s="179"/>
      <c r="X92" s="430">
        <f t="shared" ca="1" si="36"/>
        <v>41729</v>
      </c>
      <c r="Y92" s="568" t="str">
        <f t="shared" ca="1" si="33"/>
        <v>Mon. April , 2014</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April</v>
      </c>
      <c r="V93" s="184"/>
      <c r="W93" s="179"/>
      <c r="X93" s="430">
        <f t="shared" ca="1" si="36"/>
        <v>41729</v>
      </c>
      <c r="Y93" s="568" t="str">
        <f t="shared" ca="1" si="33"/>
        <v>Mon. April , 2014</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April</v>
      </c>
      <c r="V94" s="184"/>
      <c r="W94" s="179"/>
      <c r="X94" s="430">
        <f t="shared" ca="1" si="36"/>
        <v>41729</v>
      </c>
      <c r="Y94" s="568" t="str">
        <f t="shared" ca="1" si="33"/>
        <v>Mon. April , 2014</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April</v>
      </c>
      <c r="V95" s="184"/>
      <c r="W95" s="179"/>
      <c r="X95" s="430">
        <f t="shared" ca="1" si="36"/>
        <v>41729</v>
      </c>
      <c r="Y95" s="568" t="str">
        <f t="shared" ca="1" si="33"/>
        <v>Mon. April , 2014</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April</v>
      </c>
      <c r="V96" s="184"/>
      <c r="W96" s="179"/>
      <c r="X96" s="430">
        <f t="shared" ca="1" si="36"/>
        <v>41729</v>
      </c>
      <c r="Y96" s="568" t="str">
        <f t="shared" ca="1" si="33"/>
        <v>Mon. April , 2014</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April</v>
      </c>
      <c r="V97" s="184"/>
      <c r="W97" s="179"/>
      <c r="X97" s="430">
        <f t="shared" ca="1" si="36"/>
        <v>41729</v>
      </c>
      <c r="Y97" s="568" t="str">
        <f t="shared" ca="1" si="33"/>
        <v>Mon. April , 2014</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April</v>
      </c>
      <c r="V98" s="184"/>
      <c r="W98" s="179"/>
      <c r="X98" s="430">
        <f t="shared" ca="1" si="36"/>
        <v>41729</v>
      </c>
      <c r="Y98" s="568" t="str">
        <f t="shared" ca="1" si="33"/>
        <v>Mon. April , 2014</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April</v>
      </c>
      <c r="V99" s="184"/>
      <c r="W99" s="179"/>
      <c r="X99" s="430">
        <f t="shared" ca="1" si="36"/>
        <v>41729</v>
      </c>
      <c r="Y99" s="568" t="str">
        <f t="shared" ca="1" si="33"/>
        <v>Mon. April , 2014</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April</v>
      </c>
      <c r="V100" s="184"/>
      <c r="W100" s="179"/>
      <c r="X100" s="430">
        <f t="shared" ca="1" si="36"/>
        <v>41729</v>
      </c>
      <c r="Y100" s="568" t="str">
        <f t="shared" ca="1" si="33"/>
        <v>Mon. April , 2014</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April</v>
      </c>
      <c r="V101" s="184"/>
      <c r="W101" s="179"/>
      <c r="X101" s="430">
        <f t="shared" ca="1" si="36"/>
        <v>41729</v>
      </c>
      <c r="Y101" s="568" t="str">
        <f t="shared" ca="1" si="33"/>
        <v>Mon. April , 2014</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April</v>
      </c>
      <c r="V102" s="184"/>
      <c r="W102" s="179"/>
      <c r="X102" s="430">
        <f t="shared" ca="1" si="36"/>
        <v>41729</v>
      </c>
      <c r="Y102" s="568" t="str">
        <f t="shared" ca="1" si="33"/>
        <v>Mon. April , 2014</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April</v>
      </c>
      <c r="V103" s="184"/>
      <c r="W103" s="179"/>
      <c r="X103" s="430">
        <f t="shared" ca="1" si="36"/>
        <v>41729</v>
      </c>
      <c r="Y103" s="568" t="str">
        <f t="shared" ca="1" si="33"/>
        <v>Mon. April , 2014</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April</v>
      </c>
      <c r="V104" s="184"/>
      <c r="W104" s="179"/>
      <c r="X104" s="430">
        <f t="shared" ca="1" si="36"/>
        <v>41729</v>
      </c>
      <c r="Y104" s="568" t="str">
        <f t="shared" ca="1" si="33"/>
        <v>Mon. April , 2014</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April</v>
      </c>
      <c r="V105" s="184"/>
      <c r="W105" s="179"/>
      <c r="X105" s="430">
        <f t="shared" ca="1" si="36"/>
        <v>41729</v>
      </c>
      <c r="Y105" s="568" t="str">
        <f t="shared" ca="1" si="33"/>
        <v>Mon. April , 2014</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April</v>
      </c>
      <c r="V106" s="184"/>
      <c r="W106" s="179"/>
      <c r="X106" s="430">
        <f t="shared" ca="1" si="36"/>
        <v>41729</v>
      </c>
      <c r="Y106" s="568" t="str">
        <f t="shared" ca="1" si="33"/>
        <v>Mon. April , 2014</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April</v>
      </c>
      <c r="V107" s="184"/>
      <c r="W107" s="179"/>
      <c r="X107" s="430">
        <f t="shared" ca="1" si="36"/>
        <v>41729</v>
      </c>
      <c r="Y107" s="568" t="str">
        <f t="shared" ca="1" si="33"/>
        <v>Mon. April , 2014</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April</v>
      </c>
      <c r="V108" s="184"/>
      <c r="W108" s="179"/>
      <c r="X108" s="430">
        <f t="shared" ca="1" si="36"/>
        <v>41729</v>
      </c>
      <c r="Y108" s="568" t="str">
        <f t="shared" ca="1" si="33"/>
        <v>Mon. April , 2014</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April</v>
      </c>
      <c r="V109" s="184"/>
      <c r="W109" s="179"/>
      <c r="X109" s="430">
        <f t="shared" ca="1" si="36"/>
        <v>41729</v>
      </c>
      <c r="Y109" s="568" t="str">
        <f t="shared" ca="1" si="33"/>
        <v>Mon. April , 2014</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April</v>
      </c>
      <c r="V110" s="184"/>
      <c r="W110" s="179"/>
      <c r="X110" s="430">
        <f t="shared" ca="1" si="36"/>
        <v>41729</v>
      </c>
      <c r="Y110" s="568" t="str">
        <f t="shared" ca="1" si="33"/>
        <v>Mon. April , 2014</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April</v>
      </c>
      <c r="V111" s="184"/>
      <c r="W111" s="179"/>
      <c r="X111" s="430">
        <f t="shared" ca="1" si="36"/>
        <v>41729</v>
      </c>
      <c r="Y111" s="568" t="str">
        <f t="shared" ca="1" si="33"/>
        <v>Mon. April , 2014</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April</v>
      </c>
      <c r="V112" s="184"/>
      <c r="W112" s="179"/>
      <c r="X112" s="430">
        <f t="shared" ca="1" si="36"/>
        <v>41729</v>
      </c>
      <c r="Y112" s="568" t="str">
        <f t="shared" ca="1" si="33"/>
        <v>Mon. April , 2014</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April</v>
      </c>
      <c r="V113" s="184"/>
      <c r="W113" s="179"/>
      <c r="X113" s="430">
        <f t="shared" ca="1" si="36"/>
        <v>41729</v>
      </c>
      <c r="Y113" s="568" t="str">
        <f t="shared" ca="1" si="33"/>
        <v>Mon. April , 2014</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April</v>
      </c>
      <c r="V114" s="184"/>
      <c r="W114" s="179"/>
      <c r="X114" s="430">
        <f t="shared" ca="1" si="36"/>
        <v>41729</v>
      </c>
      <c r="Y114" s="568" t="str">
        <f t="shared" ca="1" si="33"/>
        <v>Mon. April , 2014</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April</v>
      </c>
      <c r="V115" s="184"/>
      <c r="W115" s="179"/>
      <c r="X115" s="430">
        <f t="shared" ca="1" si="36"/>
        <v>41729</v>
      </c>
      <c r="Y115" s="568" t="str">
        <f t="shared" ca="1" si="33"/>
        <v>Mon. April , 2014</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April</v>
      </c>
      <c r="V116" s="184"/>
      <c r="W116" s="179"/>
      <c r="X116" s="430">
        <f t="shared" ca="1" si="36"/>
        <v>41729</v>
      </c>
      <c r="Y116" s="568" t="str">
        <f t="shared" ca="1" si="33"/>
        <v>Mon. April , 2014</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April</v>
      </c>
      <c r="V117" s="184"/>
      <c r="W117" s="179"/>
      <c r="X117" s="430">
        <f t="shared" ca="1" si="36"/>
        <v>41729</v>
      </c>
      <c r="Y117" s="568" t="str">
        <f t="shared" ca="1" si="33"/>
        <v>Mon. April , 2014</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April</v>
      </c>
      <c r="V118" s="184"/>
      <c r="W118" s="179"/>
      <c r="X118" s="430">
        <f t="shared" ca="1" si="36"/>
        <v>41729</v>
      </c>
      <c r="Y118" s="568" t="str">
        <f t="shared" ca="1" si="33"/>
        <v>Mon. April , 2014</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April</v>
      </c>
      <c r="V119" s="184"/>
      <c r="W119" s="179"/>
      <c r="X119" s="430">
        <f t="shared" ca="1" si="36"/>
        <v>41729</v>
      </c>
      <c r="Y119" s="568" t="str">
        <f t="shared" ca="1" si="33"/>
        <v>Mon. April , 2014</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April</v>
      </c>
      <c r="V120" s="184"/>
      <c r="W120" s="179"/>
      <c r="X120" s="430">
        <f t="shared" ca="1" si="36"/>
        <v>41729</v>
      </c>
      <c r="Y120" s="568" t="str">
        <f t="shared" ca="1" si="33"/>
        <v>Mon. April , 2014</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April</v>
      </c>
      <c r="V121" s="184"/>
      <c r="W121" s="179"/>
      <c r="X121" s="430">
        <f t="shared" ca="1" si="36"/>
        <v>41729</v>
      </c>
      <c r="Y121" s="568" t="str">
        <f t="shared" ca="1" si="33"/>
        <v>Mon. April , 2014</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April</v>
      </c>
      <c r="V122" s="184"/>
      <c r="W122" s="179"/>
      <c r="X122" s="430">
        <f t="shared" ca="1" si="36"/>
        <v>41729</v>
      </c>
      <c r="Y122" s="568" t="str">
        <f t="shared" ca="1" si="33"/>
        <v>Mon. April , 2014</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April</v>
      </c>
      <c r="V123" s="184"/>
      <c r="W123" s="179"/>
      <c r="X123" s="430">
        <f t="shared" ca="1" si="36"/>
        <v>41729</v>
      </c>
      <c r="Y123" s="568" t="str">
        <f t="shared" ca="1" si="33"/>
        <v>Mon. April , 2014</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April</v>
      </c>
      <c r="V124" s="184"/>
      <c r="W124" s="179"/>
      <c r="X124" s="430">
        <f t="shared" ca="1" si="36"/>
        <v>41729</v>
      </c>
      <c r="Y124" s="568" t="str">
        <f t="shared" ca="1" si="33"/>
        <v>Mon. April , 2014</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April</v>
      </c>
      <c r="V125" s="184"/>
      <c r="W125" s="179"/>
      <c r="X125" s="430">
        <f t="shared" ca="1" si="36"/>
        <v>41729</v>
      </c>
      <c r="Y125" s="568" t="str">
        <f t="shared" ca="1" si="33"/>
        <v>Mon. April , 2014</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April</v>
      </c>
      <c r="V126" s="184"/>
      <c r="W126" s="179"/>
      <c r="X126" s="430">
        <f t="shared" ca="1" si="36"/>
        <v>41729</v>
      </c>
      <c r="Y126" s="568" t="str">
        <f t="shared" ca="1" si="33"/>
        <v>Mon. April , 2014</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April</v>
      </c>
      <c r="V127" s="184"/>
      <c r="W127" s="179"/>
      <c r="X127" s="430">
        <f t="shared" ca="1" si="36"/>
        <v>41729</v>
      </c>
      <c r="Y127" s="568" t="str">
        <f t="shared" ca="1" si="33"/>
        <v>Mon. April , 2014</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April</v>
      </c>
      <c r="V128" s="184"/>
      <c r="W128" s="179"/>
      <c r="X128" s="430">
        <f t="shared" ca="1" si="36"/>
        <v>41729</v>
      </c>
      <c r="Y128" s="568" t="str">
        <f t="shared" ca="1" si="33"/>
        <v>Mon. April , 2014</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April</v>
      </c>
      <c r="V129" s="184"/>
      <c r="W129" s="179"/>
      <c r="X129" s="430">
        <f t="shared" ca="1" si="36"/>
        <v>41729</v>
      </c>
      <c r="Y129" s="568" t="str">
        <f t="shared" ca="1" si="33"/>
        <v>Mon. April , 2014</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April</v>
      </c>
      <c r="V130" s="184"/>
      <c r="W130" s="179"/>
      <c r="X130" s="430">
        <f t="shared" ca="1" si="36"/>
        <v>41729</v>
      </c>
      <c r="Y130" s="568" t="str">
        <f t="shared" ca="1" si="33"/>
        <v>Mon. April , 2014</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April</v>
      </c>
      <c r="V131" s="184"/>
      <c r="W131" s="179"/>
      <c r="X131" s="430">
        <f t="shared" ca="1" si="36"/>
        <v>41729</v>
      </c>
      <c r="Y131" s="568" t="str">
        <f t="shared" ca="1" si="33"/>
        <v>Mon. April , 2014</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April</v>
      </c>
      <c r="V132" s="184"/>
      <c r="W132" s="179"/>
      <c r="X132" s="430">
        <f t="shared" ca="1" si="36"/>
        <v>41729</v>
      </c>
      <c r="Y132" s="568" t="str">
        <f t="shared" ca="1" si="33"/>
        <v>Mon. April , 2014</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April</v>
      </c>
      <c r="V133" s="184"/>
      <c r="W133" s="179"/>
      <c r="X133" s="430">
        <f t="shared" ca="1" si="36"/>
        <v>41729</v>
      </c>
      <c r="Y133" s="568" t="str">
        <f t="shared" ca="1" si="33"/>
        <v>Mon. April , 2014</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April</v>
      </c>
      <c r="V134" s="184"/>
      <c r="W134" s="179"/>
      <c r="X134" s="430">
        <f t="shared" ca="1" si="36"/>
        <v>41729</v>
      </c>
      <c r="Y134" s="568" t="str">
        <f t="shared" ca="1" si="33"/>
        <v>Mon. April , 2014</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April</v>
      </c>
      <c r="V135" s="184"/>
      <c r="W135" s="179"/>
      <c r="X135" s="430">
        <f t="shared" ca="1" si="36"/>
        <v>41729</v>
      </c>
      <c r="Y135" s="568" t="str">
        <f t="shared" ca="1" si="33"/>
        <v>Mon. April , 2014</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April</v>
      </c>
      <c r="V136" s="184"/>
      <c r="W136" s="179"/>
      <c r="X136" s="430">
        <f t="shared" ca="1" si="36"/>
        <v>41729</v>
      </c>
      <c r="Y136" s="568" t="str">
        <f t="shared" ca="1" si="33"/>
        <v>Mon. April , 2014</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April</v>
      </c>
      <c r="V137" s="184"/>
      <c r="W137" s="179"/>
      <c r="X137" s="430">
        <f t="shared" ca="1" si="36"/>
        <v>41729</v>
      </c>
      <c r="Y137" s="568" t="str">
        <f t="shared" ca="1" si="33"/>
        <v>Mon. April , 2014</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April</v>
      </c>
      <c r="V138" s="184"/>
      <c r="W138" s="179"/>
      <c r="X138" s="430">
        <f t="shared" ca="1" si="36"/>
        <v>41729</v>
      </c>
      <c r="Y138" s="568" t="str">
        <f t="shared" ca="1" si="33"/>
        <v>Mon. April , 2014</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April</v>
      </c>
      <c r="V139" s="184"/>
      <c r="W139" s="179"/>
      <c r="X139" s="430">
        <f t="shared" ca="1" si="36"/>
        <v>41729</v>
      </c>
      <c r="Y139" s="568" t="str">
        <f t="shared" ca="1" si="33"/>
        <v>Mon. April , 2014</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April</v>
      </c>
      <c r="V140" s="184"/>
      <c r="W140" s="179"/>
      <c r="X140" s="430">
        <f t="shared" ca="1" si="36"/>
        <v>41729</v>
      </c>
      <c r="Y140" s="568" t="str">
        <f t="shared" ca="1" si="33"/>
        <v>Mon. April , 2014</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April</v>
      </c>
      <c r="V141" s="184"/>
      <c r="W141" s="179"/>
      <c r="X141" s="430">
        <f t="shared" ca="1" si="36"/>
        <v>41729</v>
      </c>
      <c r="Y141" s="568" t="str">
        <f t="shared" ca="1" si="33"/>
        <v>Mon. April , 2014</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April</v>
      </c>
      <c r="V142" s="184"/>
      <c r="W142" s="179"/>
      <c r="X142" s="430">
        <f t="shared" ca="1" si="36"/>
        <v>41729</v>
      </c>
      <c r="Y142" s="568" t="str">
        <f t="shared" ca="1" si="33"/>
        <v>Mon. April , 2014</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April</v>
      </c>
      <c r="V143" s="184"/>
      <c r="W143" s="179"/>
      <c r="X143" s="430">
        <f t="shared" ca="1" si="36"/>
        <v>41729</v>
      </c>
      <c r="Y143" s="568" t="str">
        <f t="shared" ca="1" si="33"/>
        <v>Mon. April , 2014</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April</v>
      </c>
      <c r="V144" s="184"/>
      <c r="W144" s="179"/>
      <c r="X144" s="430">
        <f t="shared" ca="1" si="36"/>
        <v>41729</v>
      </c>
      <c r="Y144" s="568" t="str">
        <f t="shared" ca="1" si="33"/>
        <v>Mon. April , 2014</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April</v>
      </c>
      <c r="V145" s="184"/>
      <c r="W145" s="179"/>
      <c r="X145" s="430">
        <f t="shared" ca="1" si="36"/>
        <v>41729</v>
      </c>
      <c r="Y145" s="568" t="str">
        <f t="shared" ca="1" si="33"/>
        <v>Mon. April , 2014</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April</v>
      </c>
      <c r="V146" s="184"/>
      <c r="W146" s="179"/>
      <c r="X146" s="430">
        <f t="shared" ca="1" si="36"/>
        <v>41729</v>
      </c>
      <c r="Y146" s="568" t="str">
        <f t="shared" ca="1" si="33"/>
        <v>Mon. April , 2014</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April</v>
      </c>
      <c r="V147" s="184"/>
      <c r="W147" s="179"/>
      <c r="X147" s="430">
        <f t="shared" ca="1" si="36"/>
        <v>41729</v>
      </c>
      <c r="Y147" s="568" t="str">
        <f t="shared" ca="1" si="33"/>
        <v>Mon. April , 2014</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April</v>
      </c>
      <c r="V148" s="184"/>
      <c r="W148" s="179"/>
      <c r="X148" s="430">
        <f t="shared" ca="1" si="36"/>
        <v>41729</v>
      </c>
      <c r="Y148" s="568" t="str">
        <f t="shared" ca="1" si="33"/>
        <v>Mon. April , 2014</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April</v>
      </c>
      <c r="V149" s="184"/>
      <c r="W149" s="179"/>
      <c r="X149" s="430">
        <f t="shared" ca="1" si="36"/>
        <v>41729</v>
      </c>
      <c r="Y149" s="568" t="str">
        <f t="shared" ref="Y149:Y194" ca="1" si="52">IF(Y143="f",T149&amp;". "&amp;" "&amp;R149&amp;" "&amp;U149&amp;" "&amp;$AE$7,T149&amp;". "&amp;U149&amp;" "&amp;R149&amp;", "&amp;$AE$7)</f>
        <v>Mon. April , 2014</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April</v>
      </c>
      <c r="V150" s="184"/>
      <c r="W150" s="179"/>
      <c r="X150" s="430">
        <f t="shared" ref="X150:X194" ca="1" si="55">$AE$8+D150</f>
        <v>41729</v>
      </c>
      <c r="Y150" s="568" t="str">
        <f t="shared" ca="1" si="52"/>
        <v>Mon. April , 2014</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April</v>
      </c>
      <c r="V151" s="184"/>
      <c r="W151" s="179"/>
      <c r="X151" s="430">
        <f t="shared" ca="1" si="55"/>
        <v>41729</v>
      </c>
      <c r="Y151" s="568" t="str">
        <f t="shared" ca="1" si="52"/>
        <v>Mon. April , 2014</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April</v>
      </c>
      <c r="V152" s="184"/>
      <c r="W152" s="179"/>
      <c r="X152" s="430">
        <f t="shared" ca="1" si="55"/>
        <v>41729</v>
      </c>
      <c r="Y152" s="568" t="str">
        <f t="shared" ca="1" si="52"/>
        <v>Mon. April , 2014</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April</v>
      </c>
      <c r="V153" s="184"/>
      <c r="W153" s="179"/>
      <c r="X153" s="430">
        <f t="shared" ca="1" si="55"/>
        <v>41729</v>
      </c>
      <c r="Y153" s="568" t="str">
        <f t="shared" ca="1" si="52"/>
        <v>Mon. April , 2014</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April</v>
      </c>
      <c r="V154" s="184"/>
      <c r="W154" s="179"/>
      <c r="X154" s="430">
        <f t="shared" ca="1" si="55"/>
        <v>41729</v>
      </c>
      <c r="Y154" s="568" t="str">
        <f t="shared" ca="1" si="52"/>
        <v>Mon. April , 2014</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April</v>
      </c>
      <c r="V155" s="184"/>
      <c r="W155" s="179"/>
      <c r="X155" s="430">
        <f t="shared" ca="1" si="55"/>
        <v>41729</v>
      </c>
      <c r="Y155" s="568" t="str">
        <f t="shared" ca="1" si="52"/>
        <v>Mon. April , 2014</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April</v>
      </c>
      <c r="V156" s="184"/>
      <c r="W156" s="179"/>
      <c r="X156" s="430">
        <f t="shared" ca="1" si="55"/>
        <v>41729</v>
      </c>
      <c r="Y156" s="568" t="str">
        <f t="shared" ca="1" si="52"/>
        <v>Mon. April , 2014</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April</v>
      </c>
      <c r="V157" s="184"/>
      <c r="W157" s="179"/>
      <c r="X157" s="430">
        <f t="shared" ca="1" si="55"/>
        <v>41729</v>
      </c>
      <c r="Y157" s="568" t="str">
        <f t="shared" ca="1" si="52"/>
        <v>Mon. April , 2014</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April</v>
      </c>
      <c r="V158" s="184"/>
      <c r="W158" s="179"/>
      <c r="X158" s="430">
        <f t="shared" ca="1" si="55"/>
        <v>41729</v>
      </c>
      <c r="Y158" s="568" t="str">
        <f t="shared" ca="1" si="52"/>
        <v>Mon. April , 2014</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April</v>
      </c>
      <c r="V159" s="184"/>
      <c r="W159" s="179"/>
      <c r="X159" s="430">
        <f t="shared" ca="1" si="55"/>
        <v>41729</v>
      </c>
      <c r="Y159" s="568" t="str">
        <f t="shared" ca="1" si="52"/>
        <v>Mon. April , 2014</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April</v>
      </c>
      <c r="V160" s="184"/>
      <c r="W160" s="179"/>
      <c r="X160" s="430">
        <f t="shared" ca="1" si="55"/>
        <v>41729</v>
      </c>
      <c r="Y160" s="568" t="str">
        <f t="shared" ca="1" si="52"/>
        <v>Mon. April , 2014</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April</v>
      </c>
      <c r="V161" s="184"/>
      <c r="W161" s="179"/>
      <c r="X161" s="430">
        <f t="shared" ca="1" si="55"/>
        <v>41729</v>
      </c>
      <c r="Y161" s="568" t="str">
        <f t="shared" ca="1" si="52"/>
        <v>Mon. April , 2014</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April</v>
      </c>
      <c r="V162" s="184"/>
      <c r="W162" s="179"/>
      <c r="X162" s="430">
        <f t="shared" ca="1" si="55"/>
        <v>41729</v>
      </c>
      <c r="Y162" s="568" t="str">
        <f t="shared" ca="1" si="52"/>
        <v>Mon. April , 2014</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April</v>
      </c>
      <c r="V163" s="184"/>
      <c r="W163" s="179"/>
      <c r="X163" s="430">
        <f t="shared" ca="1" si="55"/>
        <v>41729</v>
      </c>
      <c r="Y163" s="568" t="str">
        <f t="shared" ca="1" si="52"/>
        <v>Mon. April , 2014</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April</v>
      </c>
      <c r="V164" s="184"/>
      <c r="W164" s="179"/>
      <c r="X164" s="430">
        <f t="shared" ca="1" si="55"/>
        <v>41729</v>
      </c>
      <c r="Y164" s="568" t="str">
        <f t="shared" ca="1" si="52"/>
        <v>Mon. April , 2014</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April</v>
      </c>
      <c r="V165" s="184"/>
      <c r="W165" s="179"/>
      <c r="X165" s="430">
        <f t="shared" ca="1" si="55"/>
        <v>41729</v>
      </c>
      <c r="Y165" s="568" t="str">
        <f t="shared" ca="1" si="52"/>
        <v>Mon. April , 2014</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April</v>
      </c>
      <c r="V166" s="184"/>
      <c r="W166" s="179"/>
      <c r="X166" s="430">
        <f t="shared" ca="1" si="55"/>
        <v>41729</v>
      </c>
      <c r="Y166" s="568" t="str">
        <f t="shared" ca="1" si="52"/>
        <v>Mon. April , 2014</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April</v>
      </c>
      <c r="V167" s="184"/>
      <c r="W167" s="179"/>
      <c r="X167" s="430">
        <f t="shared" ca="1" si="55"/>
        <v>41729</v>
      </c>
      <c r="Y167" s="568" t="str">
        <f t="shared" ca="1" si="52"/>
        <v>Mon. April , 2014</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April</v>
      </c>
      <c r="V168" s="184"/>
      <c r="W168" s="179"/>
      <c r="X168" s="430">
        <f t="shared" ca="1" si="55"/>
        <v>41729</v>
      </c>
      <c r="Y168" s="568" t="str">
        <f t="shared" ca="1" si="52"/>
        <v>Mon. April , 2014</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April</v>
      </c>
      <c r="V169" s="184"/>
      <c r="W169" s="179"/>
      <c r="X169" s="430">
        <f t="shared" ca="1" si="55"/>
        <v>41729</v>
      </c>
      <c r="Y169" s="568" t="str">
        <f t="shared" ca="1" si="52"/>
        <v>Mon. April , 2014</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April</v>
      </c>
      <c r="V170" s="184"/>
      <c r="W170" s="179"/>
      <c r="X170" s="430">
        <f t="shared" ca="1" si="55"/>
        <v>41729</v>
      </c>
      <c r="Y170" s="568" t="str">
        <f t="shared" ca="1" si="52"/>
        <v>Mon. April , 2014</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April</v>
      </c>
      <c r="V171" s="184"/>
      <c r="W171" s="179"/>
      <c r="X171" s="430">
        <f t="shared" ca="1" si="55"/>
        <v>41729</v>
      </c>
      <c r="Y171" s="568" t="str">
        <f t="shared" ca="1" si="52"/>
        <v>Mon. April , 2014</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April</v>
      </c>
      <c r="V172" s="184"/>
      <c r="W172" s="179"/>
      <c r="X172" s="430">
        <f t="shared" ca="1" si="55"/>
        <v>41729</v>
      </c>
      <c r="Y172" s="568" t="str">
        <f t="shared" ca="1" si="52"/>
        <v>Mon. April , 2014</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April</v>
      </c>
      <c r="V173" s="184"/>
      <c r="W173" s="179"/>
      <c r="X173" s="430">
        <f t="shared" ca="1" si="55"/>
        <v>41729</v>
      </c>
      <c r="Y173" s="568" t="str">
        <f t="shared" ca="1" si="52"/>
        <v>Mon. April , 2014</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April</v>
      </c>
      <c r="V174" s="184"/>
      <c r="W174" s="179"/>
      <c r="X174" s="430">
        <f t="shared" ca="1" si="55"/>
        <v>41729</v>
      </c>
      <c r="Y174" s="568" t="str">
        <f t="shared" ca="1" si="52"/>
        <v>Mon. April , 2014</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April</v>
      </c>
      <c r="V175" s="184"/>
      <c r="W175" s="179"/>
      <c r="X175" s="430">
        <f t="shared" ca="1" si="55"/>
        <v>41729</v>
      </c>
      <c r="Y175" s="568" t="str">
        <f t="shared" ca="1" si="52"/>
        <v>Mon. April , 2014</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April</v>
      </c>
      <c r="V176" s="184"/>
      <c r="W176" s="179"/>
      <c r="X176" s="430">
        <f t="shared" ca="1" si="55"/>
        <v>41729</v>
      </c>
      <c r="Y176" s="568" t="str">
        <f t="shared" ca="1" si="52"/>
        <v>Mon. April , 2014</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April</v>
      </c>
      <c r="V177" s="184"/>
      <c r="W177" s="179"/>
      <c r="X177" s="430">
        <f t="shared" ca="1" si="55"/>
        <v>41729</v>
      </c>
      <c r="Y177" s="568" t="str">
        <f t="shared" ca="1" si="52"/>
        <v>Mon. April , 2014</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April</v>
      </c>
      <c r="V178" s="184"/>
      <c r="W178" s="179"/>
      <c r="X178" s="430">
        <f t="shared" ca="1" si="55"/>
        <v>41729</v>
      </c>
      <c r="Y178" s="568" t="str">
        <f t="shared" ca="1" si="52"/>
        <v>Mon. April , 2014</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April</v>
      </c>
      <c r="V179" s="184"/>
      <c r="W179" s="179"/>
      <c r="X179" s="430">
        <f t="shared" ca="1" si="55"/>
        <v>41729</v>
      </c>
      <c r="Y179" s="568" t="str">
        <f t="shared" ca="1" si="52"/>
        <v>Mon. April , 2014</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April</v>
      </c>
      <c r="V180" s="184"/>
      <c r="W180" s="179"/>
      <c r="X180" s="430">
        <f t="shared" ca="1" si="55"/>
        <v>41729</v>
      </c>
      <c r="Y180" s="568" t="str">
        <f t="shared" ca="1" si="52"/>
        <v>Mon. April , 2014</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April</v>
      </c>
      <c r="V181" s="184"/>
      <c r="W181" s="179"/>
      <c r="X181" s="430">
        <f t="shared" ca="1" si="55"/>
        <v>41729</v>
      </c>
      <c r="Y181" s="568" t="str">
        <f t="shared" ca="1" si="52"/>
        <v>Mon. April , 2014</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April</v>
      </c>
      <c r="V182" s="184"/>
      <c r="W182" s="179"/>
      <c r="X182" s="430">
        <f t="shared" ca="1" si="55"/>
        <v>41729</v>
      </c>
      <c r="Y182" s="568" t="str">
        <f t="shared" ca="1" si="52"/>
        <v>Mon. April , 2014</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April</v>
      </c>
      <c r="V183" s="184"/>
      <c r="W183" s="179"/>
      <c r="X183" s="430">
        <f t="shared" ca="1" si="55"/>
        <v>41729</v>
      </c>
      <c r="Y183" s="568" t="str">
        <f t="shared" ca="1" si="52"/>
        <v>Mon. April , 2014</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April</v>
      </c>
      <c r="V184" s="184"/>
      <c r="W184" s="179"/>
      <c r="X184" s="430">
        <f t="shared" ca="1" si="55"/>
        <v>41729</v>
      </c>
      <c r="Y184" s="568" t="str">
        <f t="shared" ca="1" si="52"/>
        <v>Mon. April , 2014</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April</v>
      </c>
      <c r="V185" s="184"/>
      <c r="W185" s="179"/>
      <c r="X185" s="430">
        <f t="shared" ca="1" si="55"/>
        <v>41729</v>
      </c>
      <c r="Y185" s="568" t="str">
        <f t="shared" ca="1" si="52"/>
        <v>Mon. April , 2014</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April</v>
      </c>
      <c r="V186" s="184"/>
      <c r="W186" s="179"/>
      <c r="X186" s="430">
        <f t="shared" ca="1" si="55"/>
        <v>41729</v>
      </c>
      <c r="Y186" s="568" t="str">
        <f t="shared" ca="1" si="52"/>
        <v>Mon. April , 2014</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April</v>
      </c>
      <c r="V187" s="184"/>
      <c r="W187" s="179"/>
      <c r="X187" s="430">
        <f t="shared" ca="1" si="55"/>
        <v>41729</v>
      </c>
      <c r="Y187" s="568" t="str">
        <f t="shared" ca="1" si="52"/>
        <v>Mon. April , 2014</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April</v>
      </c>
      <c r="V188" s="184"/>
      <c r="W188" s="179"/>
      <c r="X188" s="430">
        <f t="shared" ca="1" si="55"/>
        <v>41729</v>
      </c>
      <c r="Y188" s="568" t="str">
        <f t="shared" ca="1" si="52"/>
        <v>Mon. April , 2014</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April</v>
      </c>
      <c r="V189" s="184"/>
      <c r="W189" s="179"/>
      <c r="X189" s="430">
        <f t="shared" ca="1" si="55"/>
        <v>41729</v>
      </c>
      <c r="Y189" s="568" t="str">
        <f t="shared" ca="1" si="52"/>
        <v>Mon. April , 2014</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April</v>
      </c>
      <c r="V190" s="184"/>
      <c r="W190" s="179"/>
      <c r="X190" s="430">
        <f t="shared" ca="1" si="55"/>
        <v>41729</v>
      </c>
      <c r="Y190" s="568" t="str">
        <f t="shared" ca="1" si="52"/>
        <v>Mon. April , 2014</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April</v>
      </c>
      <c r="V191" s="184"/>
      <c r="W191" s="179"/>
      <c r="X191" s="430">
        <f t="shared" ca="1" si="55"/>
        <v>41729</v>
      </c>
      <c r="Y191" s="568" t="str">
        <f t="shared" ca="1" si="52"/>
        <v>Mon. April , 2014</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April</v>
      </c>
      <c r="V192" s="184"/>
      <c r="W192" s="179"/>
      <c r="X192" s="430">
        <f t="shared" ca="1" si="55"/>
        <v>41729</v>
      </c>
      <c r="Y192" s="568" t="str">
        <f t="shared" ca="1" si="52"/>
        <v>Mon. April , 2014</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April</v>
      </c>
      <c r="V193" s="184"/>
      <c r="W193" s="179"/>
      <c r="X193" s="430">
        <f t="shared" ca="1" si="55"/>
        <v>41729</v>
      </c>
      <c r="Y193" s="568" t="str">
        <f t="shared" ca="1" si="52"/>
        <v>Mon. April , 2014</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April</v>
      </c>
      <c r="V194" s="184"/>
      <c r="W194" s="179"/>
      <c r="X194" s="430">
        <f t="shared" ca="1" si="55"/>
        <v>41729</v>
      </c>
      <c r="Y194" s="568" t="str">
        <f t="shared" ca="1" si="52"/>
        <v>Mon. April , 2014</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30</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May,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2014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41759</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May,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May</v>
      </c>
      <c r="V18" s="652" t="str">
        <f ca="1">AE6</f>
        <v>May,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May</v>
      </c>
      <c r="V19" s="652" t="str">
        <f ca="1">U19&amp;" "&amp;Year_four_digits</f>
        <v>May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Thu. May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May</v>
      </c>
      <c r="V20" s="179"/>
      <c r="W20" s="179"/>
      <c r="X20" s="430">
        <f ca="1">$AE$8+D20</f>
        <v>41760</v>
      </c>
      <c r="Y20" s="568" t="str">
        <f ca="1">IF(Y14="f",T20&amp;". "&amp;" "&amp;R20&amp;" "&amp;U20&amp;" "&amp;$AE$7,T20&amp;". "&amp;U20&amp;" "&amp;R20&amp;", "&amp;$AE$7)</f>
        <v>Thu. May 1, 2014</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May</v>
      </c>
      <c r="V21" s="184"/>
      <c r="W21" s="179"/>
      <c r="X21" s="430">
        <f ca="1">$AE$8+D21</f>
        <v>41759</v>
      </c>
      <c r="Y21" s="568" t="str">
        <f t="shared" ref="Y21:Y84" ca="1" si="14">IF(Y15="f",T21&amp;". "&amp;" "&amp;R21&amp;" "&amp;U21&amp;" "&amp;$AE$7,T21&amp;". "&amp;U21&amp;" "&amp;R21&amp;", "&amp;$AE$7)</f>
        <v>Wed. May , 2014</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May</v>
      </c>
      <c r="V22" s="184"/>
      <c r="W22" s="179"/>
      <c r="X22" s="430">
        <f t="shared" ref="X22:X85" ca="1" si="17">$AE$8+D22</f>
        <v>41759</v>
      </c>
      <c r="Y22" s="568" t="str">
        <f t="shared" ca="1" si="14"/>
        <v>Wed. May , 2014</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May</v>
      </c>
      <c r="V23" s="184"/>
      <c r="W23" s="179"/>
      <c r="X23" s="430">
        <f t="shared" ca="1" si="17"/>
        <v>41759</v>
      </c>
      <c r="Y23" s="568" t="str">
        <f t="shared" ca="1" si="14"/>
        <v>Wed. May , 2014</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May</v>
      </c>
      <c r="V24" s="184"/>
      <c r="W24" s="179"/>
      <c r="X24" s="430">
        <f t="shared" ca="1" si="17"/>
        <v>41759</v>
      </c>
      <c r="Y24" s="568" t="str">
        <f t="shared" ca="1" si="14"/>
        <v>Wed. May , 2014</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May</v>
      </c>
      <c r="V25" s="184"/>
      <c r="W25" s="179"/>
      <c r="X25" s="430">
        <f t="shared" ca="1" si="17"/>
        <v>41759</v>
      </c>
      <c r="Y25" s="568" t="str">
        <f t="shared" ca="1" si="14"/>
        <v>Wed. May , 2014</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May</v>
      </c>
      <c r="V26" s="184"/>
      <c r="W26" s="179"/>
      <c r="X26" s="430">
        <f t="shared" ca="1" si="17"/>
        <v>41759</v>
      </c>
      <c r="Y26" s="568" t="str">
        <f t="shared" ca="1" si="14"/>
        <v>Wed. May , 2014</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May</v>
      </c>
      <c r="V27" s="184"/>
      <c r="W27" s="179"/>
      <c r="X27" s="430">
        <f t="shared" ca="1" si="17"/>
        <v>41759</v>
      </c>
      <c r="Y27" s="568" t="str">
        <f t="shared" ca="1" si="14"/>
        <v>Wed. May , 2014</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May</v>
      </c>
      <c r="V28" s="184"/>
      <c r="W28" s="179"/>
      <c r="X28" s="430">
        <f t="shared" ca="1" si="17"/>
        <v>41759</v>
      </c>
      <c r="Y28" s="568" t="str">
        <f t="shared" ca="1" si="14"/>
        <v>Wed. May , 2014</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May</v>
      </c>
      <c r="V29" s="184"/>
      <c r="W29" s="179"/>
      <c r="X29" s="430">
        <f t="shared" ca="1" si="17"/>
        <v>41759</v>
      </c>
      <c r="Y29" s="568" t="str">
        <f t="shared" ca="1" si="14"/>
        <v>Wed. May , 2014</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May</v>
      </c>
      <c r="V30" s="184"/>
      <c r="W30" s="179"/>
      <c r="X30" s="430">
        <f t="shared" ca="1" si="17"/>
        <v>41759</v>
      </c>
      <c r="Y30" s="568" t="str">
        <f t="shared" ca="1" si="14"/>
        <v>Wed. May , 2014</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May</v>
      </c>
      <c r="V31" s="184"/>
      <c r="W31" s="179"/>
      <c r="X31" s="430">
        <f t="shared" ca="1" si="17"/>
        <v>41759</v>
      </c>
      <c r="Y31" s="568" t="str">
        <f t="shared" ca="1" si="14"/>
        <v>Wed. May , 2014</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May</v>
      </c>
      <c r="V32" s="184"/>
      <c r="W32" s="179"/>
      <c r="X32" s="430">
        <f t="shared" ca="1" si="17"/>
        <v>41759</v>
      </c>
      <c r="Y32" s="568" t="str">
        <f t="shared" ca="1" si="14"/>
        <v>Wed. May , 2014</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May</v>
      </c>
      <c r="V33" s="184"/>
      <c r="W33" s="179"/>
      <c r="X33" s="430">
        <f t="shared" ca="1" si="17"/>
        <v>41759</v>
      </c>
      <c r="Y33" s="568" t="str">
        <f t="shared" ca="1" si="14"/>
        <v>Wed. May , 2014</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May</v>
      </c>
      <c r="V34" s="184"/>
      <c r="W34" s="179"/>
      <c r="X34" s="430">
        <f t="shared" ca="1" si="17"/>
        <v>41759</v>
      </c>
      <c r="Y34" s="568" t="str">
        <f t="shared" ca="1" si="14"/>
        <v>Wed. May , 2014</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May</v>
      </c>
      <c r="V35" s="184"/>
      <c r="W35" s="179"/>
      <c r="X35" s="430">
        <f t="shared" ca="1" si="17"/>
        <v>41759</v>
      </c>
      <c r="Y35" s="568" t="str">
        <f t="shared" ca="1" si="14"/>
        <v>Wed. May , 2014</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May</v>
      </c>
      <c r="V36" s="184"/>
      <c r="W36" s="179"/>
      <c r="X36" s="430">
        <f t="shared" ca="1" si="17"/>
        <v>41759</v>
      </c>
      <c r="Y36" s="568" t="str">
        <f t="shared" ca="1" si="14"/>
        <v>Wed. May , 2014</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May</v>
      </c>
      <c r="V37" s="184"/>
      <c r="W37" s="179"/>
      <c r="X37" s="430">
        <f t="shared" ca="1" si="17"/>
        <v>41759</v>
      </c>
      <c r="Y37" s="568" t="str">
        <f t="shared" ca="1" si="14"/>
        <v>Wed. May , 2014</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May</v>
      </c>
      <c r="V38" s="184"/>
      <c r="W38" s="179"/>
      <c r="X38" s="430">
        <f t="shared" ca="1" si="17"/>
        <v>41759</v>
      </c>
      <c r="Y38" s="568" t="str">
        <f t="shared" ca="1" si="14"/>
        <v>Wed. May , 2014</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May</v>
      </c>
      <c r="V39" s="184"/>
      <c r="W39" s="179"/>
      <c r="X39" s="430">
        <f t="shared" ca="1" si="17"/>
        <v>41759</v>
      </c>
      <c r="Y39" s="568" t="str">
        <f t="shared" ca="1" si="14"/>
        <v>Wed. May , 2014</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May</v>
      </c>
      <c r="V40" s="184"/>
      <c r="W40" s="179"/>
      <c r="X40" s="430">
        <f t="shared" ca="1" si="17"/>
        <v>41759</v>
      </c>
      <c r="Y40" s="568" t="str">
        <f t="shared" ca="1" si="14"/>
        <v>Wed. May , 2014</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May</v>
      </c>
      <c r="V41" s="184"/>
      <c r="W41" s="179"/>
      <c r="X41" s="430">
        <f t="shared" ca="1" si="17"/>
        <v>41759</v>
      </c>
      <c r="Y41" s="568" t="str">
        <f t="shared" ca="1" si="14"/>
        <v>Wed. May , 2014</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May</v>
      </c>
      <c r="V42" s="184"/>
      <c r="W42" s="179"/>
      <c r="X42" s="430">
        <f t="shared" ca="1" si="17"/>
        <v>41759</v>
      </c>
      <c r="Y42" s="568" t="str">
        <f t="shared" ca="1" si="14"/>
        <v>Wed. May , 2014</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May</v>
      </c>
      <c r="V43" s="184"/>
      <c r="W43" s="179"/>
      <c r="X43" s="430">
        <f t="shared" ca="1" si="17"/>
        <v>41759</v>
      </c>
      <c r="Y43" s="568" t="str">
        <f t="shared" ca="1" si="14"/>
        <v>Wed. May , 2014</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May</v>
      </c>
      <c r="V44" s="184"/>
      <c r="W44" s="179"/>
      <c r="X44" s="430">
        <f t="shared" ca="1" si="17"/>
        <v>41759</v>
      </c>
      <c r="Y44" s="568" t="str">
        <f t="shared" ca="1" si="14"/>
        <v>Wed. May , 2014</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May</v>
      </c>
      <c r="V45" s="184"/>
      <c r="W45" s="179"/>
      <c r="X45" s="430">
        <f t="shared" ca="1" si="17"/>
        <v>41759</v>
      </c>
      <c r="Y45" s="568" t="str">
        <f t="shared" ca="1" si="14"/>
        <v>Wed. May , 2014</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May</v>
      </c>
      <c r="V46" s="184"/>
      <c r="W46" s="179"/>
      <c r="X46" s="430">
        <f t="shared" ca="1" si="17"/>
        <v>41759</v>
      </c>
      <c r="Y46" s="568" t="str">
        <f t="shared" ca="1" si="14"/>
        <v>Wed. May , 2014</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May</v>
      </c>
      <c r="V47" s="184"/>
      <c r="W47" s="179"/>
      <c r="X47" s="430">
        <f t="shared" ca="1" si="17"/>
        <v>41759</v>
      </c>
      <c r="Y47" s="568" t="str">
        <f t="shared" ca="1" si="14"/>
        <v>Wed. May , 2014</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May</v>
      </c>
      <c r="V48" s="184"/>
      <c r="W48" s="179"/>
      <c r="X48" s="430">
        <f t="shared" ca="1" si="17"/>
        <v>41759</v>
      </c>
      <c r="Y48" s="568" t="str">
        <f t="shared" ca="1" si="14"/>
        <v>Wed. May , 2014</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May</v>
      </c>
      <c r="V49" s="184"/>
      <c r="W49" s="179"/>
      <c r="X49" s="430">
        <f t="shared" ca="1" si="17"/>
        <v>41759</v>
      </c>
      <c r="Y49" s="568" t="str">
        <f t="shared" ca="1" si="14"/>
        <v>Wed. May , 2014</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May</v>
      </c>
      <c r="V50" s="184"/>
      <c r="W50" s="179"/>
      <c r="X50" s="430">
        <f t="shared" ca="1" si="17"/>
        <v>41759</v>
      </c>
      <c r="Y50" s="568" t="str">
        <f t="shared" ca="1" si="14"/>
        <v>Wed. May , 2014</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May</v>
      </c>
      <c r="V51" s="184"/>
      <c r="W51" s="179"/>
      <c r="X51" s="430">
        <f t="shared" ca="1" si="17"/>
        <v>41759</v>
      </c>
      <c r="Y51" s="568" t="str">
        <f t="shared" ca="1" si="14"/>
        <v>Wed. May , 2014</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May</v>
      </c>
      <c r="V52" s="184"/>
      <c r="W52" s="179"/>
      <c r="X52" s="430">
        <f t="shared" ca="1" si="17"/>
        <v>41759</v>
      </c>
      <c r="Y52" s="568" t="str">
        <f t="shared" ca="1" si="14"/>
        <v>Wed. May , 2014</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May</v>
      </c>
      <c r="V53" s="184"/>
      <c r="W53" s="179"/>
      <c r="X53" s="430">
        <f t="shared" ca="1" si="17"/>
        <v>41759</v>
      </c>
      <c r="Y53" s="568" t="str">
        <f t="shared" ca="1" si="14"/>
        <v>Wed. May , 2014</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May</v>
      </c>
      <c r="V54" s="184"/>
      <c r="W54" s="179"/>
      <c r="X54" s="430">
        <f t="shared" ca="1" si="17"/>
        <v>41759</v>
      </c>
      <c r="Y54" s="568" t="str">
        <f t="shared" ca="1" si="14"/>
        <v>Wed. May , 2014</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May</v>
      </c>
      <c r="V55" s="184"/>
      <c r="W55" s="179"/>
      <c r="X55" s="430">
        <f t="shared" ca="1" si="17"/>
        <v>41759</v>
      </c>
      <c r="Y55" s="568" t="str">
        <f t="shared" ca="1" si="14"/>
        <v>Wed. May , 2014</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May</v>
      </c>
      <c r="V56" s="184"/>
      <c r="W56" s="179"/>
      <c r="X56" s="430">
        <f t="shared" ca="1" si="17"/>
        <v>41759</v>
      </c>
      <c r="Y56" s="568" t="str">
        <f t="shared" ca="1" si="14"/>
        <v>Wed. May , 2014</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May</v>
      </c>
      <c r="V57" s="184"/>
      <c r="W57" s="179"/>
      <c r="X57" s="430">
        <f t="shared" ca="1" si="17"/>
        <v>41759</v>
      </c>
      <c r="Y57" s="568" t="str">
        <f t="shared" ca="1" si="14"/>
        <v>Wed. May , 2014</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May</v>
      </c>
      <c r="V58" s="184"/>
      <c r="W58" s="179"/>
      <c r="X58" s="430">
        <f t="shared" ca="1" si="17"/>
        <v>41759</v>
      </c>
      <c r="Y58" s="568" t="str">
        <f t="shared" ca="1" si="14"/>
        <v>Wed. May , 2014</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May</v>
      </c>
      <c r="V59" s="184"/>
      <c r="W59" s="179"/>
      <c r="X59" s="430">
        <f t="shared" ca="1" si="17"/>
        <v>41759</v>
      </c>
      <c r="Y59" s="568" t="str">
        <f t="shared" ca="1" si="14"/>
        <v>Wed. May , 2014</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May</v>
      </c>
      <c r="V60" s="184"/>
      <c r="W60" s="179"/>
      <c r="X60" s="430">
        <f t="shared" ca="1" si="17"/>
        <v>41759</v>
      </c>
      <c r="Y60" s="568" t="str">
        <f t="shared" ca="1" si="14"/>
        <v>Wed. May , 2014</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May</v>
      </c>
      <c r="V61" s="184"/>
      <c r="W61" s="179"/>
      <c r="X61" s="430">
        <f t="shared" ca="1" si="17"/>
        <v>41759</v>
      </c>
      <c r="Y61" s="568" t="str">
        <f t="shared" ca="1" si="14"/>
        <v>Wed. May , 2014</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May</v>
      </c>
      <c r="V62" s="184"/>
      <c r="W62" s="179"/>
      <c r="X62" s="430">
        <f t="shared" ca="1" si="17"/>
        <v>41759</v>
      </c>
      <c r="Y62" s="568" t="str">
        <f t="shared" ca="1" si="14"/>
        <v>Wed. May , 2014</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May</v>
      </c>
      <c r="V63" s="184"/>
      <c r="W63" s="179"/>
      <c r="X63" s="430">
        <f t="shared" ca="1" si="17"/>
        <v>41759</v>
      </c>
      <c r="Y63" s="568" t="str">
        <f t="shared" ca="1" si="14"/>
        <v>Wed. May , 2014</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May</v>
      </c>
      <c r="V64" s="184"/>
      <c r="W64" s="179"/>
      <c r="X64" s="430">
        <f t="shared" ca="1" si="17"/>
        <v>41759</v>
      </c>
      <c r="Y64" s="568" t="str">
        <f t="shared" ca="1" si="14"/>
        <v>Wed. May , 2014</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May</v>
      </c>
      <c r="V65" s="184"/>
      <c r="W65" s="179"/>
      <c r="X65" s="430">
        <f t="shared" ca="1" si="17"/>
        <v>41759</v>
      </c>
      <c r="Y65" s="568" t="str">
        <f t="shared" ca="1" si="14"/>
        <v>Wed. May , 2014</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May</v>
      </c>
      <c r="V66" s="184"/>
      <c r="W66" s="179"/>
      <c r="X66" s="430">
        <f t="shared" ca="1" si="17"/>
        <v>41759</v>
      </c>
      <c r="Y66" s="568" t="str">
        <f t="shared" ca="1" si="14"/>
        <v>Wed. May , 2014</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May</v>
      </c>
      <c r="V67" s="184"/>
      <c r="W67" s="179"/>
      <c r="X67" s="430">
        <f t="shared" ca="1" si="17"/>
        <v>41759</v>
      </c>
      <c r="Y67" s="568" t="str">
        <f t="shared" ca="1" si="14"/>
        <v>Wed. May , 2014</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May</v>
      </c>
      <c r="V68" s="184"/>
      <c r="W68" s="179"/>
      <c r="X68" s="430">
        <f t="shared" ca="1" si="17"/>
        <v>41759</v>
      </c>
      <c r="Y68" s="568" t="str">
        <f t="shared" ca="1" si="14"/>
        <v>Wed. May , 2014</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May</v>
      </c>
      <c r="V69" s="184"/>
      <c r="W69" s="179"/>
      <c r="X69" s="430">
        <f t="shared" ca="1" si="17"/>
        <v>41759</v>
      </c>
      <c r="Y69" s="568" t="str">
        <f t="shared" ca="1" si="14"/>
        <v>Wed. May , 2014</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May</v>
      </c>
      <c r="V70" s="184"/>
      <c r="W70" s="179"/>
      <c r="X70" s="430">
        <f t="shared" ca="1" si="17"/>
        <v>41759</v>
      </c>
      <c r="Y70" s="568" t="str">
        <f t="shared" ca="1" si="14"/>
        <v>Wed. May , 2014</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May</v>
      </c>
      <c r="V71" s="184"/>
      <c r="W71" s="179"/>
      <c r="X71" s="430">
        <f t="shared" ca="1" si="17"/>
        <v>41759</v>
      </c>
      <c r="Y71" s="568" t="str">
        <f t="shared" ca="1" si="14"/>
        <v>Wed. May , 2014</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May</v>
      </c>
      <c r="V72" s="184"/>
      <c r="W72" s="179"/>
      <c r="X72" s="430">
        <f t="shared" ca="1" si="17"/>
        <v>41759</v>
      </c>
      <c r="Y72" s="568" t="str">
        <f t="shared" ca="1" si="14"/>
        <v>Wed. May , 2014</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May</v>
      </c>
      <c r="V73" s="184"/>
      <c r="W73" s="179"/>
      <c r="X73" s="430">
        <f t="shared" ca="1" si="17"/>
        <v>41759</v>
      </c>
      <c r="Y73" s="568" t="str">
        <f t="shared" ca="1" si="14"/>
        <v>Wed. May , 2014</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May</v>
      </c>
      <c r="V74" s="184"/>
      <c r="W74" s="179"/>
      <c r="X74" s="430">
        <f t="shared" ca="1" si="17"/>
        <v>41759</v>
      </c>
      <c r="Y74" s="568" t="str">
        <f t="shared" ca="1" si="14"/>
        <v>Wed. May , 2014</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May</v>
      </c>
      <c r="V75" s="184"/>
      <c r="W75" s="179"/>
      <c r="X75" s="430">
        <f t="shared" ca="1" si="17"/>
        <v>41759</v>
      </c>
      <c r="Y75" s="568" t="str">
        <f t="shared" ca="1" si="14"/>
        <v>Wed. May , 2014</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May</v>
      </c>
      <c r="V76" s="184"/>
      <c r="W76" s="179"/>
      <c r="X76" s="430">
        <f t="shared" ca="1" si="17"/>
        <v>41759</v>
      </c>
      <c r="Y76" s="568" t="str">
        <f t="shared" ca="1" si="14"/>
        <v>Wed. May , 2014</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May</v>
      </c>
      <c r="V77" s="184"/>
      <c r="W77" s="179"/>
      <c r="X77" s="430">
        <f t="shared" ca="1" si="17"/>
        <v>41759</v>
      </c>
      <c r="Y77" s="568" t="str">
        <f t="shared" ca="1" si="14"/>
        <v>Wed. May , 2014</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May</v>
      </c>
      <c r="V78" s="184"/>
      <c r="W78" s="179"/>
      <c r="X78" s="430">
        <f t="shared" ca="1" si="17"/>
        <v>41759</v>
      </c>
      <c r="Y78" s="568" t="str">
        <f t="shared" ca="1" si="14"/>
        <v>Wed. May , 2014</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May</v>
      </c>
      <c r="V79" s="184"/>
      <c r="W79" s="179"/>
      <c r="X79" s="430">
        <f t="shared" ca="1" si="17"/>
        <v>41759</v>
      </c>
      <c r="Y79" s="568" t="str">
        <f t="shared" ca="1" si="14"/>
        <v>Wed. May , 2014</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May</v>
      </c>
      <c r="V80" s="184"/>
      <c r="W80" s="179"/>
      <c r="X80" s="430">
        <f t="shared" ca="1" si="17"/>
        <v>41759</v>
      </c>
      <c r="Y80" s="568" t="str">
        <f t="shared" ca="1" si="14"/>
        <v>Wed. May , 2014</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May</v>
      </c>
      <c r="V81" s="184"/>
      <c r="W81" s="179"/>
      <c r="X81" s="430">
        <f t="shared" ca="1" si="17"/>
        <v>41759</v>
      </c>
      <c r="Y81" s="568" t="str">
        <f t="shared" ca="1" si="14"/>
        <v>Wed. May , 2014</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May</v>
      </c>
      <c r="V82" s="184"/>
      <c r="W82" s="179"/>
      <c r="X82" s="430">
        <f t="shared" ca="1" si="17"/>
        <v>41759</v>
      </c>
      <c r="Y82" s="568" t="str">
        <f t="shared" ca="1" si="14"/>
        <v>Wed. May , 2014</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May</v>
      </c>
      <c r="V83" s="184"/>
      <c r="W83" s="179"/>
      <c r="X83" s="430">
        <f t="shared" ca="1" si="17"/>
        <v>41759</v>
      </c>
      <c r="Y83" s="568" t="str">
        <f t="shared" ca="1" si="14"/>
        <v>Wed. May , 2014</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May</v>
      </c>
      <c r="V84" s="184"/>
      <c r="W84" s="179"/>
      <c r="X84" s="430">
        <f t="shared" ca="1" si="17"/>
        <v>41759</v>
      </c>
      <c r="Y84" s="568" t="str">
        <f t="shared" ca="1" si="14"/>
        <v>Wed. May , 2014</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May</v>
      </c>
      <c r="V85" s="184"/>
      <c r="W85" s="179"/>
      <c r="X85" s="430">
        <f t="shared" ca="1" si="17"/>
        <v>41759</v>
      </c>
      <c r="Y85" s="568" t="str">
        <f t="shared" ref="Y85:Y148" ca="1" si="33">IF(Y79="f",T85&amp;". "&amp;" "&amp;R85&amp;" "&amp;U85&amp;" "&amp;$AE$7,T85&amp;". "&amp;U85&amp;" "&amp;R85&amp;", "&amp;$AE$7)</f>
        <v>Wed. May , 2014</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May</v>
      </c>
      <c r="V86" s="184"/>
      <c r="W86" s="179"/>
      <c r="X86" s="430">
        <f t="shared" ref="X86:X149" ca="1" si="36">$AE$8+D86</f>
        <v>41759</v>
      </c>
      <c r="Y86" s="568" t="str">
        <f t="shared" ca="1" si="33"/>
        <v>Wed. May , 2014</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May</v>
      </c>
      <c r="V87" s="184"/>
      <c r="W87" s="179"/>
      <c r="X87" s="430">
        <f t="shared" ca="1" si="36"/>
        <v>41759</v>
      </c>
      <c r="Y87" s="568" t="str">
        <f t="shared" ca="1" si="33"/>
        <v>Wed. May , 2014</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May</v>
      </c>
      <c r="V88" s="184"/>
      <c r="W88" s="179"/>
      <c r="X88" s="430">
        <f t="shared" ca="1" si="36"/>
        <v>41759</v>
      </c>
      <c r="Y88" s="568" t="str">
        <f t="shared" ca="1" si="33"/>
        <v>Wed. May , 2014</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May</v>
      </c>
      <c r="V89" s="184"/>
      <c r="W89" s="179"/>
      <c r="X89" s="430">
        <f t="shared" ca="1" si="36"/>
        <v>41759</v>
      </c>
      <c r="Y89" s="568" t="str">
        <f t="shared" ca="1" si="33"/>
        <v>Wed. May , 2014</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May</v>
      </c>
      <c r="V90" s="184"/>
      <c r="W90" s="179"/>
      <c r="X90" s="430">
        <f t="shared" ca="1" si="36"/>
        <v>41759</v>
      </c>
      <c r="Y90" s="568" t="str">
        <f t="shared" ca="1" si="33"/>
        <v>Wed. May , 2014</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May</v>
      </c>
      <c r="V91" s="184"/>
      <c r="W91" s="179"/>
      <c r="X91" s="430">
        <f t="shared" ca="1" si="36"/>
        <v>41759</v>
      </c>
      <c r="Y91" s="568" t="str">
        <f t="shared" ca="1" si="33"/>
        <v>Wed. May , 2014</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May</v>
      </c>
      <c r="V92" s="184"/>
      <c r="W92" s="179"/>
      <c r="X92" s="430">
        <f t="shared" ca="1" si="36"/>
        <v>41759</v>
      </c>
      <c r="Y92" s="568" t="str">
        <f t="shared" ca="1" si="33"/>
        <v>Wed. May , 2014</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May</v>
      </c>
      <c r="V93" s="184"/>
      <c r="W93" s="179"/>
      <c r="X93" s="430">
        <f t="shared" ca="1" si="36"/>
        <v>41759</v>
      </c>
      <c r="Y93" s="568" t="str">
        <f t="shared" ca="1" si="33"/>
        <v>Wed. May , 2014</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May</v>
      </c>
      <c r="V94" s="184"/>
      <c r="W94" s="179"/>
      <c r="X94" s="430">
        <f t="shared" ca="1" si="36"/>
        <v>41759</v>
      </c>
      <c r="Y94" s="568" t="str">
        <f t="shared" ca="1" si="33"/>
        <v>Wed. May , 2014</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May</v>
      </c>
      <c r="V95" s="184"/>
      <c r="W95" s="179"/>
      <c r="X95" s="430">
        <f t="shared" ca="1" si="36"/>
        <v>41759</v>
      </c>
      <c r="Y95" s="568" t="str">
        <f t="shared" ca="1" si="33"/>
        <v>Wed. May , 2014</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May</v>
      </c>
      <c r="V96" s="184"/>
      <c r="W96" s="179"/>
      <c r="X96" s="430">
        <f t="shared" ca="1" si="36"/>
        <v>41759</v>
      </c>
      <c r="Y96" s="568" t="str">
        <f t="shared" ca="1" si="33"/>
        <v>Wed. May , 2014</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May</v>
      </c>
      <c r="V97" s="184"/>
      <c r="W97" s="179"/>
      <c r="X97" s="430">
        <f t="shared" ca="1" si="36"/>
        <v>41759</v>
      </c>
      <c r="Y97" s="568" t="str">
        <f t="shared" ca="1" si="33"/>
        <v>Wed. May , 2014</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May</v>
      </c>
      <c r="V98" s="184"/>
      <c r="W98" s="179"/>
      <c r="X98" s="430">
        <f t="shared" ca="1" si="36"/>
        <v>41759</v>
      </c>
      <c r="Y98" s="568" t="str">
        <f t="shared" ca="1" si="33"/>
        <v>Wed. May , 2014</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May</v>
      </c>
      <c r="V99" s="184"/>
      <c r="W99" s="179"/>
      <c r="X99" s="430">
        <f t="shared" ca="1" si="36"/>
        <v>41759</v>
      </c>
      <c r="Y99" s="568" t="str">
        <f t="shared" ca="1" si="33"/>
        <v>Wed. May , 2014</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May</v>
      </c>
      <c r="V100" s="184"/>
      <c r="W100" s="179"/>
      <c r="X100" s="430">
        <f t="shared" ca="1" si="36"/>
        <v>41759</v>
      </c>
      <c r="Y100" s="568" t="str">
        <f t="shared" ca="1" si="33"/>
        <v>Wed. May , 2014</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May</v>
      </c>
      <c r="V101" s="184"/>
      <c r="W101" s="179"/>
      <c r="X101" s="430">
        <f t="shared" ca="1" si="36"/>
        <v>41759</v>
      </c>
      <c r="Y101" s="568" t="str">
        <f t="shared" ca="1" si="33"/>
        <v>Wed. May , 2014</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May</v>
      </c>
      <c r="V102" s="184"/>
      <c r="W102" s="179"/>
      <c r="X102" s="430">
        <f t="shared" ca="1" si="36"/>
        <v>41759</v>
      </c>
      <c r="Y102" s="568" t="str">
        <f t="shared" ca="1" si="33"/>
        <v>Wed. May , 2014</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May</v>
      </c>
      <c r="V103" s="184"/>
      <c r="W103" s="179"/>
      <c r="X103" s="430">
        <f t="shared" ca="1" si="36"/>
        <v>41759</v>
      </c>
      <c r="Y103" s="568" t="str">
        <f t="shared" ca="1" si="33"/>
        <v>Wed. May , 2014</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May</v>
      </c>
      <c r="V104" s="184"/>
      <c r="W104" s="179"/>
      <c r="X104" s="430">
        <f t="shared" ca="1" si="36"/>
        <v>41759</v>
      </c>
      <c r="Y104" s="568" t="str">
        <f t="shared" ca="1" si="33"/>
        <v>Wed. May , 2014</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May</v>
      </c>
      <c r="V105" s="184"/>
      <c r="W105" s="179"/>
      <c r="X105" s="430">
        <f t="shared" ca="1" si="36"/>
        <v>41759</v>
      </c>
      <c r="Y105" s="568" t="str">
        <f t="shared" ca="1" si="33"/>
        <v>Wed. May , 2014</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May</v>
      </c>
      <c r="V106" s="184"/>
      <c r="W106" s="179"/>
      <c r="X106" s="430">
        <f t="shared" ca="1" si="36"/>
        <v>41759</v>
      </c>
      <c r="Y106" s="568" t="str">
        <f t="shared" ca="1" si="33"/>
        <v>Wed. May , 2014</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May</v>
      </c>
      <c r="V107" s="184"/>
      <c r="W107" s="179"/>
      <c r="X107" s="430">
        <f t="shared" ca="1" si="36"/>
        <v>41759</v>
      </c>
      <c r="Y107" s="568" t="str">
        <f t="shared" ca="1" si="33"/>
        <v>Wed. May , 2014</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May</v>
      </c>
      <c r="V108" s="184"/>
      <c r="W108" s="179"/>
      <c r="X108" s="430">
        <f t="shared" ca="1" si="36"/>
        <v>41759</v>
      </c>
      <c r="Y108" s="568" t="str">
        <f t="shared" ca="1" si="33"/>
        <v>Wed. May , 2014</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May</v>
      </c>
      <c r="V109" s="184"/>
      <c r="W109" s="179"/>
      <c r="X109" s="430">
        <f t="shared" ca="1" si="36"/>
        <v>41759</v>
      </c>
      <c r="Y109" s="568" t="str">
        <f t="shared" ca="1" si="33"/>
        <v>Wed. May , 2014</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May</v>
      </c>
      <c r="V110" s="184"/>
      <c r="W110" s="179"/>
      <c r="X110" s="430">
        <f t="shared" ca="1" si="36"/>
        <v>41759</v>
      </c>
      <c r="Y110" s="568" t="str">
        <f t="shared" ca="1" si="33"/>
        <v>Wed. May , 2014</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May</v>
      </c>
      <c r="V111" s="184"/>
      <c r="W111" s="179"/>
      <c r="X111" s="430">
        <f t="shared" ca="1" si="36"/>
        <v>41759</v>
      </c>
      <c r="Y111" s="568" t="str">
        <f t="shared" ca="1" si="33"/>
        <v>Wed. May , 2014</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May</v>
      </c>
      <c r="V112" s="184"/>
      <c r="W112" s="179"/>
      <c r="X112" s="430">
        <f t="shared" ca="1" si="36"/>
        <v>41759</v>
      </c>
      <c r="Y112" s="568" t="str">
        <f t="shared" ca="1" si="33"/>
        <v>Wed. May , 2014</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May</v>
      </c>
      <c r="V113" s="184"/>
      <c r="W113" s="179"/>
      <c r="X113" s="430">
        <f t="shared" ca="1" si="36"/>
        <v>41759</v>
      </c>
      <c r="Y113" s="568" t="str">
        <f t="shared" ca="1" si="33"/>
        <v>Wed. May , 2014</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May</v>
      </c>
      <c r="V114" s="184"/>
      <c r="W114" s="179"/>
      <c r="X114" s="430">
        <f t="shared" ca="1" si="36"/>
        <v>41759</v>
      </c>
      <c r="Y114" s="568" t="str">
        <f t="shared" ca="1" si="33"/>
        <v>Wed. May , 2014</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May</v>
      </c>
      <c r="V115" s="184"/>
      <c r="W115" s="179"/>
      <c r="X115" s="430">
        <f t="shared" ca="1" si="36"/>
        <v>41759</v>
      </c>
      <c r="Y115" s="568" t="str">
        <f t="shared" ca="1" si="33"/>
        <v>Wed. May , 2014</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May</v>
      </c>
      <c r="V116" s="184"/>
      <c r="W116" s="179"/>
      <c r="X116" s="430">
        <f t="shared" ca="1" si="36"/>
        <v>41759</v>
      </c>
      <c r="Y116" s="568" t="str">
        <f t="shared" ca="1" si="33"/>
        <v>Wed. May , 2014</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May</v>
      </c>
      <c r="V117" s="184"/>
      <c r="W117" s="179"/>
      <c r="X117" s="430">
        <f t="shared" ca="1" si="36"/>
        <v>41759</v>
      </c>
      <c r="Y117" s="568" t="str">
        <f t="shared" ca="1" si="33"/>
        <v>Wed. May , 2014</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May</v>
      </c>
      <c r="V118" s="184"/>
      <c r="W118" s="179"/>
      <c r="X118" s="430">
        <f t="shared" ca="1" si="36"/>
        <v>41759</v>
      </c>
      <c r="Y118" s="568" t="str">
        <f t="shared" ca="1" si="33"/>
        <v>Wed. May , 2014</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May</v>
      </c>
      <c r="V119" s="184"/>
      <c r="W119" s="179"/>
      <c r="X119" s="430">
        <f t="shared" ca="1" si="36"/>
        <v>41759</v>
      </c>
      <c r="Y119" s="568" t="str">
        <f t="shared" ca="1" si="33"/>
        <v>Wed. May , 2014</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May</v>
      </c>
      <c r="V120" s="184"/>
      <c r="W120" s="179"/>
      <c r="X120" s="430">
        <f t="shared" ca="1" si="36"/>
        <v>41759</v>
      </c>
      <c r="Y120" s="568" t="str">
        <f t="shared" ca="1" si="33"/>
        <v>Wed. May , 2014</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May</v>
      </c>
      <c r="V121" s="184"/>
      <c r="W121" s="179"/>
      <c r="X121" s="430">
        <f t="shared" ca="1" si="36"/>
        <v>41759</v>
      </c>
      <c r="Y121" s="568" t="str">
        <f t="shared" ca="1" si="33"/>
        <v>Wed. May , 2014</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May</v>
      </c>
      <c r="V122" s="184"/>
      <c r="W122" s="179"/>
      <c r="X122" s="430">
        <f t="shared" ca="1" si="36"/>
        <v>41759</v>
      </c>
      <c r="Y122" s="568" t="str">
        <f t="shared" ca="1" si="33"/>
        <v>Wed. May , 2014</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May</v>
      </c>
      <c r="V123" s="184"/>
      <c r="W123" s="179"/>
      <c r="X123" s="430">
        <f t="shared" ca="1" si="36"/>
        <v>41759</v>
      </c>
      <c r="Y123" s="568" t="str">
        <f t="shared" ca="1" si="33"/>
        <v>Wed. May , 2014</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May</v>
      </c>
      <c r="V124" s="184"/>
      <c r="W124" s="179"/>
      <c r="X124" s="430">
        <f t="shared" ca="1" si="36"/>
        <v>41759</v>
      </c>
      <c r="Y124" s="568" t="str">
        <f t="shared" ca="1" si="33"/>
        <v>Wed. May , 2014</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May</v>
      </c>
      <c r="V125" s="184"/>
      <c r="W125" s="179"/>
      <c r="X125" s="430">
        <f t="shared" ca="1" si="36"/>
        <v>41759</v>
      </c>
      <c r="Y125" s="568" t="str">
        <f t="shared" ca="1" si="33"/>
        <v>Wed. May , 2014</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May</v>
      </c>
      <c r="V126" s="184"/>
      <c r="W126" s="179"/>
      <c r="X126" s="430">
        <f t="shared" ca="1" si="36"/>
        <v>41759</v>
      </c>
      <c r="Y126" s="568" t="str">
        <f t="shared" ca="1" si="33"/>
        <v>Wed. May , 2014</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May</v>
      </c>
      <c r="V127" s="184"/>
      <c r="W127" s="179"/>
      <c r="X127" s="430">
        <f t="shared" ca="1" si="36"/>
        <v>41759</v>
      </c>
      <c r="Y127" s="568" t="str">
        <f t="shared" ca="1" si="33"/>
        <v>Wed. May , 2014</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May</v>
      </c>
      <c r="V128" s="184"/>
      <c r="W128" s="179"/>
      <c r="X128" s="430">
        <f t="shared" ca="1" si="36"/>
        <v>41759</v>
      </c>
      <c r="Y128" s="568" t="str">
        <f t="shared" ca="1" si="33"/>
        <v>Wed. May , 2014</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May</v>
      </c>
      <c r="V129" s="184"/>
      <c r="W129" s="179"/>
      <c r="X129" s="430">
        <f t="shared" ca="1" si="36"/>
        <v>41759</v>
      </c>
      <c r="Y129" s="568" t="str">
        <f t="shared" ca="1" si="33"/>
        <v>Wed. May , 2014</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May</v>
      </c>
      <c r="V130" s="184"/>
      <c r="W130" s="179"/>
      <c r="X130" s="430">
        <f t="shared" ca="1" si="36"/>
        <v>41759</v>
      </c>
      <c r="Y130" s="568" t="str">
        <f t="shared" ca="1" si="33"/>
        <v>Wed. May , 2014</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May</v>
      </c>
      <c r="V131" s="184"/>
      <c r="W131" s="179"/>
      <c r="X131" s="430">
        <f t="shared" ca="1" si="36"/>
        <v>41759</v>
      </c>
      <c r="Y131" s="568" t="str">
        <f t="shared" ca="1" si="33"/>
        <v>Wed. May , 2014</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May</v>
      </c>
      <c r="V132" s="184"/>
      <c r="W132" s="179"/>
      <c r="X132" s="430">
        <f t="shared" ca="1" si="36"/>
        <v>41759</v>
      </c>
      <c r="Y132" s="568" t="str">
        <f t="shared" ca="1" si="33"/>
        <v>Wed. May , 2014</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May</v>
      </c>
      <c r="V133" s="184"/>
      <c r="W133" s="179"/>
      <c r="X133" s="430">
        <f t="shared" ca="1" si="36"/>
        <v>41759</v>
      </c>
      <c r="Y133" s="568" t="str">
        <f t="shared" ca="1" si="33"/>
        <v>Wed. May , 2014</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May</v>
      </c>
      <c r="V134" s="184"/>
      <c r="W134" s="179"/>
      <c r="X134" s="430">
        <f t="shared" ca="1" si="36"/>
        <v>41759</v>
      </c>
      <c r="Y134" s="568" t="str">
        <f t="shared" ca="1" si="33"/>
        <v>Wed. May , 2014</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May</v>
      </c>
      <c r="V135" s="184"/>
      <c r="W135" s="179"/>
      <c r="X135" s="430">
        <f t="shared" ca="1" si="36"/>
        <v>41759</v>
      </c>
      <c r="Y135" s="568" t="str">
        <f t="shared" ca="1" si="33"/>
        <v>Wed. May , 2014</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May</v>
      </c>
      <c r="V136" s="184"/>
      <c r="W136" s="179"/>
      <c r="X136" s="430">
        <f t="shared" ca="1" si="36"/>
        <v>41759</v>
      </c>
      <c r="Y136" s="568" t="str">
        <f t="shared" ca="1" si="33"/>
        <v>Wed. May , 2014</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May</v>
      </c>
      <c r="V137" s="184"/>
      <c r="W137" s="179"/>
      <c r="X137" s="430">
        <f t="shared" ca="1" si="36"/>
        <v>41759</v>
      </c>
      <c r="Y137" s="568" t="str">
        <f t="shared" ca="1" si="33"/>
        <v>Wed. May , 2014</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May</v>
      </c>
      <c r="V138" s="184"/>
      <c r="W138" s="179"/>
      <c r="X138" s="430">
        <f t="shared" ca="1" si="36"/>
        <v>41759</v>
      </c>
      <c r="Y138" s="568" t="str">
        <f t="shared" ca="1" si="33"/>
        <v>Wed. May , 2014</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May</v>
      </c>
      <c r="V139" s="184"/>
      <c r="W139" s="179"/>
      <c r="X139" s="430">
        <f t="shared" ca="1" si="36"/>
        <v>41759</v>
      </c>
      <c r="Y139" s="568" t="str">
        <f t="shared" ca="1" si="33"/>
        <v>Wed. May , 2014</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May</v>
      </c>
      <c r="V140" s="184"/>
      <c r="W140" s="179"/>
      <c r="X140" s="430">
        <f t="shared" ca="1" si="36"/>
        <v>41759</v>
      </c>
      <c r="Y140" s="568" t="str">
        <f t="shared" ca="1" si="33"/>
        <v>Wed. May , 2014</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May</v>
      </c>
      <c r="V141" s="184"/>
      <c r="W141" s="179"/>
      <c r="X141" s="430">
        <f t="shared" ca="1" si="36"/>
        <v>41759</v>
      </c>
      <c r="Y141" s="568" t="str">
        <f t="shared" ca="1" si="33"/>
        <v>Wed. May , 2014</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May</v>
      </c>
      <c r="V142" s="184"/>
      <c r="W142" s="179"/>
      <c r="X142" s="430">
        <f t="shared" ca="1" si="36"/>
        <v>41759</v>
      </c>
      <c r="Y142" s="568" t="str">
        <f t="shared" ca="1" si="33"/>
        <v>Wed. May , 2014</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May</v>
      </c>
      <c r="V143" s="184"/>
      <c r="W143" s="179"/>
      <c r="X143" s="430">
        <f t="shared" ca="1" si="36"/>
        <v>41759</v>
      </c>
      <c r="Y143" s="568" t="str">
        <f t="shared" ca="1" si="33"/>
        <v>Wed. May , 2014</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May</v>
      </c>
      <c r="V144" s="184"/>
      <c r="W144" s="179"/>
      <c r="X144" s="430">
        <f t="shared" ca="1" si="36"/>
        <v>41759</v>
      </c>
      <c r="Y144" s="568" t="str">
        <f t="shared" ca="1" si="33"/>
        <v>Wed. May , 2014</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May</v>
      </c>
      <c r="V145" s="184"/>
      <c r="W145" s="179"/>
      <c r="X145" s="430">
        <f t="shared" ca="1" si="36"/>
        <v>41759</v>
      </c>
      <c r="Y145" s="568" t="str">
        <f t="shared" ca="1" si="33"/>
        <v>Wed. May , 2014</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May</v>
      </c>
      <c r="V146" s="184"/>
      <c r="W146" s="179"/>
      <c r="X146" s="430">
        <f t="shared" ca="1" si="36"/>
        <v>41759</v>
      </c>
      <c r="Y146" s="568" t="str">
        <f t="shared" ca="1" si="33"/>
        <v>Wed. May , 2014</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May</v>
      </c>
      <c r="V147" s="184"/>
      <c r="W147" s="179"/>
      <c r="X147" s="430">
        <f t="shared" ca="1" si="36"/>
        <v>41759</v>
      </c>
      <c r="Y147" s="568" t="str">
        <f t="shared" ca="1" si="33"/>
        <v>Wed. May , 2014</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May</v>
      </c>
      <c r="V148" s="184"/>
      <c r="W148" s="179"/>
      <c r="X148" s="430">
        <f t="shared" ca="1" si="36"/>
        <v>41759</v>
      </c>
      <c r="Y148" s="568" t="str">
        <f t="shared" ca="1" si="33"/>
        <v>Wed. May , 2014</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May</v>
      </c>
      <c r="V149" s="184"/>
      <c r="W149" s="179"/>
      <c r="X149" s="430">
        <f t="shared" ca="1" si="36"/>
        <v>41759</v>
      </c>
      <c r="Y149" s="568" t="str">
        <f t="shared" ref="Y149:Y194" ca="1" si="52">IF(Y143="f",T149&amp;". "&amp;" "&amp;R149&amp;" "&amp;U149&amp;" "&amp;$AE$7,T149&amp;". "&amp;U149&amp;" "&amp;R149&amp;", "&amp;$AE$7)</f>
        <v>Wed. May , 2014</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May</v>
      </c>
      <c r="V150" s="184"/>
      <c r="W150" s="179"/>
      <c r="X150" s="430">
        <f t="shared" ref="X150:X194" ca="1" si="55">$AE$8+D150</f>
        <v>41759</v>
      </c>
      <c r="Y150" s="568" t="str">
        <f t="shared" ca="1" si="52"/>
        <v>Wed. May , 2014</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May</v>
      </c>
      <c r="V151" s="184"/>
      <c r="W151" s="179"/>
      <c r="X151" s="430">
        <f t="shared" ca="1" si="55"/>
        <v>41759</v>
      </c>
      <c r="Y151" s="568" t="str">
        <f t="shared" ca="1" si="52"/>
        <v>Wed. May , 2014</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May</v>
      </c>
      <c r="V152" s="184"/>
      <c r="W152" s="179"/>
      <c r="X152" s="430">
        <f t="shared" ca="1" si="55"/>
        <v>41759</v>
      </c>
      <c r="Y152" s="568" t="str">
        <f t="shared" ca="1" si="52"/>
        <v>Wed. May , 2014</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May</v>
      </c>
      <c r="V153" s="184"/>
      <c r="W153" s="179"/>
      <c r="X153" s="430">
        <f t="shared" ca="1" si="55"/>
        <v>41759</v>
      </c>
      <c r="Y153" s="568" t="str">
        <f t="shared" ca="1" si="52"/>
        <v>Wed. May , 2014</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May</v>
      </c>
      <c r="V154" s="184"/>
      <c r="W154" s="179"/>
      <c r="X154" s="430">
        <f t="shared" ca="1" si="55"/>
        <v>41759</v>
      </c>
      <c r="Y154" s="568" t="str">
        <f t="shared" ca="1" si="52"/>
        <v>Wed. May , 2014</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May</v>
      </c>
      <c r="V155" s="184"/>
      <c r="W155" s="179"/>
      <c r="X155" s="430">
        <f t="shared" ca="1" si="55"/>
        <v>41759</v>
      </c>
      <c r="Y155" s="568" t="str">
        <f t="shared" ca="1" si="52"/>
        <v>Wed. May , 2014</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May</v>
      </c>
      <c r="V156" s="184"/>
      <c r="W156" s="179"/>
      <c r="X156" s="430">
        <f t="shared" ca="1" si="55"/>
        <v>41759</v>
      </c>
      <c r="Y156" s="568" t="str">
        <f t="shared" ca="1" si="52"/>
        <v>Wed. May , 2014</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May</v>
      </c>
      <c r="V157" s="184"/>
      <c r="W157" s="179"/>
      <c r="X157" s="430">
        <f t="shared" ca="1" si="55"/>
        <v>41759</v>
      </c>
      <c r="Y157" s="568" t="str">
        <f t="shared" ca="1" si="52"/>
        <v>Wed. May , 2014</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May</v>
      </c>
      <c r="V158" s="184"/>
      <c r="W158" s="179"/>
      <c r="X158" s="430">
        <f t="shared" ca="1" si="55"/>
        <v>41759</v>
      </c>
      <c r="Y158" s="568" t="str">
        <f t="shared" ca="1" si="52"/>
        <v>Wed. May , 2014</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May</v>
      </c>
      <c r="V159" s="184"/>
      <c r="W159" s="179"/>
      <c r="X159" s="430">
        <f t="shared" ca="1" si="55"/>
        <v>41759</v>
      </c>
      <c r="Y159" s="568" t="str">
        <f t="shared" ca="1" si="52"/>
        <v>Wed. May , 2014</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May</v>
      </c>
      <c r="V160" s="184"/>
      <c r="W160" s="179"/>
      <c r="X160" s="430">
        <f t="shared" ca="1" si="55"/>
        <v>41759</v>
      </c>
      <c r="Y160" s="568" t="str">
        <f t="shared" ca="1" si="52"/>
        <v>Wed. May , 2014</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May</v>
      </c>
      <c r="V161" s="184"/>
      <c r="W161" s="179"/>
      <c r="X161" s="430">
        <f t="shared" ca="1" si="55"/>
        <v>41759</v>
      </c>
      <c r="Y161" s="568" t="str">
        <f t="shared" ca="1" si="52"/>
        <v>Wed. May , 2014</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May</v>
      </c>
      <c r="V162" s="184"/>
      <c r="W162" s="179"/>
      <c r="X162" s="430">
        <f t="shared" ca="1" si="55"/>
        <v>41759</v>
      </c>
      <c r="Y162" s="568" t="str">
        <f t="shared" ca="1" si="52"/>
        <v>Wed. May , 2014</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May</v>
      </c>
      <c r="V163" s="184"/>
      <c r="W163" s="179"/>
      <c r="X163" s="430">
        <f t="shared" ca="1" si="55"/>
        <v>41759</v>
      </c>
      <c r="Y163" s="568" t="str">
        <f t="shared" ca="1" si="52"/>
        <v>Wed. May , 2014</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May</v>
      </c>
      <c r="V164" s="184"/>
      <c r="W164" s="179"/>
      <c r="X164" s="430">
        <f t="shared" ca="1" si="55"/>
        <v>41759</v>
      </c>
      <c r="Y164" s="568" t="str">
        <f t="shared" ca="1" si="52"/>
        <v>Wed. May , 2014</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May</v>
      </c>
      <c r="V165" s="184"/>
      <c r="W165" s="179"/>
      <c r="X165" s="430">
        <f t="shared" ca="1" si="55"/>
        <v>41759</v>
      </c>
      <c r="Y165" s="568" t="str">
        <f t="shared" ca="1" si="52"/>
        <v>Wed. May , 2014</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May</v>
      </c>
      <c r="V166" s="184"/>
      <c r="W166" s="179"/>
      <c r="X166" s="430">
        <f t="shared" ca="1" si="55"/>
        <v>41759</v>
      </c>
      <c r="Y166" s="568" t="str">
        <f t="shared" ca="1" si="52"/>
        <v>Wed. May , 2014</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May</v>
      </c>
      <c r="V167" s="184"/>
      <c r="W167" s="179"/>
      <c r="X167" s="430">
        <f t="shared" ca="1" si="55"/>
        <v>41759</v>
      </c>
      <c r="Y167" s="568" t="str">
        <f t="shared" ca="1" si="52"/>
        <v>Wed. May , 2014</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May</v>
      </c>
      <c r="V168" s="184"/>
      <c r="W168" s="179"/>
      <c r="X168" s="430">
        <f t="shared" ca="1" si="55"/>
        <v>41759</v>
      </c>
      <c r="Y168" s="568" t="str">
        <f t="shared" ca="1" si="52"/>
        <v>Wed. May , 2014</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May</v>
      </c>
      <c r="V169" s="184"/>
      <c r="W169" s="179"/>
      <c r="X169" s="430">
        <f t="shared" ca="1" si="55"/>
        <v>41759</v>
      </c>
      <c r="Y169" s="568" t="str">
        <f t="shared" ca="1" si="52"/>
        <v>Wed. May , 2014</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May</v>
      </c>
      <c r="V170" s="184"/>
      <c r="W170" s="179"/>
      <c r="X170" s="430">
        <f t="shared" ca="1" si="55"/>
        <v>41759</v>
      </c>
      <c r="Y170" s="568" t="str">
        <f t="shared" ca="1" si="52"/>
        <v>Wed. May , 2014</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May</v>
      </c>
      <c r="V171" s="184"/>
      <c r="W171" s="179"/>
      <c r="X171" s="430">
        <f t="shared" ca="1" si="55"/>
        <v>41759</v>
      </c>
      <c r="Y171" s="568" t="str">
        <f t="shared" ca="1" si="52"/>
        <v>Wed. May , 2014</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May</v>
      </c>
      <c r="V172" s="184"/>
      <c r="W172" s="179"/>
      <c r="X172" s="430">
        <f t="shared" ca="1" si="55"/>
        <v>41759</v>
      </c>
      <c r="Y172" s="568" t="str">
        <f t="shared" ca="1" si="52"/>
        <v>Wed. May , 2014</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May</v>
      </c>
      <c r="V173" s="184"/>
      <c r="W173" s="179"/>
      <c r="X173" s="430">
        <f t="shared" ca="1" si="55"/>
        <v>41759</v>
      </c>
      <c r="Y173" s="568" t="str">
        <f t="shared" ca="1" si="52"/>
        <v>Wed. May , 2014</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May</v>
      </c>
      <c r="V174" s="184"/>
      <c r="W174" s="179"/>
      <c r="X174" s="430">
        <f t="shared" ca="1" si="55"/>
        <v>41759</v>
      </c>
      <c r="Y174" s="568" t="str">
        <f t="shared" ca="1" si="52"/>
        <v>Wed. May , 2014</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May</v>
      </c>
      <c r="V175" s="184"/>
      <c r="W175" s="179"/>
      <c r="X175" s="430">
        <f t="shared" ca="1" si="55"/>
        <v>41759</v>
      </c>
      <c r="Y175" s="568" t="str">
        <f t="shared" ca="1" si="52"/>
        <v>Wed. May , 2014</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May</v>
      </c>
      <c r="V176" s="184"/>
      <c r="W176" s="179"/>
      <c r="X176" s="430">
        <f t="shared" ca="1" si="55"/>
        <v>41759</v>
      </c>
      <c r="Y176" s="568" t="str">
        <f t="shared" ca="1" si="52"/>
        <v>Wed. May , 2014</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May</v>
      </c>
      <c r="V177" s="184"/>
      <c r="W177" s="179"/>
      <c r="X177" s="430">
        <f t="shared" ca="1" si="55"/>
        <v>41759</v>
      </c>
      <c r="Y177" s="568" t="str">
        <f t="shared" ca="1" si="52"/>
        <v>Wed. May , 2014</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May</v>
      </c>
      <c r="V178" s="184"/>
      <c r="W178" s="179"/>
      <c r="X178" s="430">
        <f t="shared" ca="1" si="55"/>
        <v>41759</v>
      </c>
      <c r="Y178" s="568" t="str">
        <f t="shared" ca="1" si="52"/>
        <v>Wed. May , 2014</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May</v>
      </c>
      <c r="V179" s="184"/>
      <c r="W179" s="179"/>
      <c r="X179" s="430">
        <f t="shared" ca="1" si="55"/>
        <v>41759</v>
      </c>
      <c r="Y179" s="568" t="str">
        <f t="shared" ca="1" si="52"/>
        <v>Wed. May , 2014</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May</v>
      </c>
      <c r="V180" s="184"/>
      <c r="W180" s="179"/>
      <c r="X180" s="430">
        <f t="shared" ca="1" si="55"/>
        <v>41759</v>
      </c>
      <c r="Y180" s="568" t="str">
        <f t="shared" ca="1" si="52"/>
        <v>Wed. May , 2014</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May</v>
      </c>
      <c r="V181" s="184"/>
      <c r="W181" s="179"/>
      <c r="X181" s="430">
        <f t="shared" ca="1" si="55"/>
        <v>41759</v>
      </c>
      <c r="Y181" s="568" t="str">
        <f t="shared" ca="1" si="52"/>
        <v>Wed. May , 2014</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May</v>
      </c>
      <c r="V182" s="184"/>
      <c r="W182" s="179"/>
      <c r="X182" s="430">
        <f t="shared" ca="1" si="55"/>
        <v>41759</v>
      </c>
      <c r="Y182" s="568" t="str">
        <f t="shared" ca="1" si="52"/>
        <v>Wed. May , 2014</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May</v>
      </c>
      <c r="V183" s="184"/>
      <c r="W183" s="179"/>
      <c r="X183" s="430">
        <f t="shared" ca="1" si="55"/>
        <v>41759</v>
      </c>
      <c r="Y183" s="568" t="str">
        <f t="shared" ca="1" si="52"/>
        <v>Wed. May , 2014</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May</v>
      </c>
      <c r="V184" s="184"/>
      <c r="W184" s="179"/>
      <c r="X184" s="430">
        <f t="shared" ca="1" si="55"/>
        <v>41759</v>
      </c>
      <c r="Y184" s="568" t="str">
        <f t="shared" ca="1" si="52"/>
        <v>Wed. May , 2014</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May</v>
      </c>
      <c r="V185" s="184"/>
      <c r="W185" s="179"/>
      <c r="X185" s="430">
        <f t="shared" ca="1" si="55"/>
        <v>41759</v>
      </c>
      <c r="Y185" s="568" t="str">
        <f t="shared" ca="1" si="52"/>
        <v>Wed. May , 2014</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May</v>
      </c>
      <c r="V186" s="184"/>
      <c r="W186" s="179"/>
      <c r="X186" s="430">
        <f t="shared" ca="1" si="55"/>
        <v>41759</v>
      </c>
      <c r="Y186" s="568" t="str">
        <f t="shared" ca="1" si="52"/>
        <v>Wed. May , 2014</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May</v>
      </c>
      <c r="V187" s="184"/>
      <c r="W187" s="179"/>
      <c r="X187" s="430">
        <f t="shared" ca="1" si="55"/>
        <v>41759</v>
      </c>
      <c r="Y187" s="568" t="str">
        <f t="shared" ca="1" si="52"/>
        <v>Wed. May , 2014</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May</v>
      </c>
      <c r="V188" s="184"/>
      <c r="W188" s="179"/>
      <c r="X188" s="430">
        <f t="shared" ca="1" si="55"/>
        <v>41759</v>
      </c>
      <c r="Y188" s="568" t="str">
        <f t="shared" ca="1" si="52"/>
        <v>Wed. May , 2014</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May</v>
      </c>
      <c r="V189" s="184"/>
      <c r="W189" s="179"/>
      <c r="X189" s="430">
        <f t="shared" ca="1" si="55"/>
        <v>41759</v>
      </c>
      <c r="Y189" s="568" t="str">
        <f t="shared" ca="1" si="52"/>
        <v>Wed. May , 2014</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May</v>
      </c>
      <c r="V190" s="184"/>
      <c r="W190" s="179"/>
      <c r="X190" s="430">
        <f t="shared" ca="1" si="55"/>
        <v>41759</v>
      </c>
      <c r="Y190" s="568" t="str">
        <f t="shared" ca="1" si="52"/>
        <v>Wed. May , 2014</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May</v>
      </c>
      <c r="V191" s="184"/>
      <c r="W191" s="179"/>
      <c r="X191" s="430">
        <f t="shared" ca="1" si="55"/>
        <v>41759</v>
      </c>
      <c r="Y191" s="568" t="str">
        <f t="shared" ca="1" si="52"/>
        <v>Wed. May , 2014</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May</v>
      </c>
      <c r="V192" s="184"/>
      <c r="W192" s="179"/>
      <c r="X192" s="430">
        <f t="shared" ca="1" si="55"/>
        <v>41759</v>
      </c>
      <c r="Y192" s="568" t="str">
        <f t="shared" ca="1" si="52"/>
        <v>Wed. May , 2014</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May</v>
      </c>
      <c r="V193" s="184"/>
      <c r="W193" s="179"/>
      <c r="X193" s="430">
        <f t="shared" ca="1" si="55"/>
        <v>41759</v>
      </c>
      <c r="Y193" s="568" t="str">
        <f t="shared" ca="1" si="52"/>
        <v>Wed. May , 2014</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May</v>
      </c>
      <c r="V194" s="184"/>
      <c r="W194" s="179"/>
      <c r="X194" s="430">
        <f t="shared" ca="1" si="55"/>
        <v>41759</v>
      </c>
      <c r="Y194" s="568" t="str">
        <f t="shared" ca="1" si="52"/>
        <v>Wed. May , 2014</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31</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x14ac:dyDescent="0.2"/>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x14ac:dyDescent="0.25">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x14ac:dyDescent="0.2">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x14ac:dyDescent="0.25">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C:\Users\adavis005\Documentum\Checkout\[pwc-electronic-car-log-2014-01 en.xlsx]06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x14ac:dyDescent="0.2">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x14ac:dyDescent="0.25">
      <c r="A5" s="44"/>
      <c r="B5" s="853" t="str">
        <f ca="1">V17</f>
        <v>June, 2014</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x14ac:dyDescent="0.2">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2014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x14ac:dyDescent="0.3">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x14ac:dyDescent="0.25">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41790</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x14ac:dyDescent="0.25">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x14ac:dyDescent="0.25">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x14ac:dyDescent="0.25">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x14ac:dyDescent="0.25">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x14ac:dyDescent="0.2">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x14ac:dyDescent="0.25">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x14ac:dyDescent="0.25">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x14ac:dyDescent="0.25">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x14ac:dyDescent="0.25">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June, 2014</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x14ac:dyDescent="0.2">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June</v>
      </c>
      <c r="V18" s="652" t="str">
        <f ca="1">AE6</f>
        <v>June, 2014</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x14ac:dyDescent="0.2">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June</v>
      </c>
      <c r="V19" s="652" t="str">
        <f ca="1">U19&amp;" "&amp;Year_four_digits</f>
        <v>June 2014</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x14ac:dyDescent="0.2">
      <c r="A20" s="5"/>
      <c r="B20" s="13">
        <v>1</v>
      </c>
      <c r="C20" s="22"/>
      <c r="D20" s="26">
        <v>1</v>
      </c>
      <c r="E20" s="121"/>
      <c r="F20" s="121"/>
      <c r="G20" s="121" t="str">
        <f ca="1">IF(ISBLANK(D20),IF(AND(ISNUMBER(D19),D19&lt;$AF$5),'NTS ONLY_set_year'!$E$62,"- -"),IF(D20&gt;$AF$5,$AG$5,IF(D20&gt;D19+1,$AG$6,IF(D20&lt;D19,$AG$7,Y20))))</f>
        <v>Sun. June 1, 2014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June</v>
      </c>
      <c r="V20" s="179"/>
      <c r="W20" s="179"/>
      <c r="X20" s="430">
        <f ca="1">$AE$8+D20</f>
        <v>41791</v>
      </c>
      <c r="Y20" s="568" t="str">
        <f ca="1">IF(Y14="f",T20&amp;". "&amp;" "&amp;R20&amp;" "&amp;U20&amp;" "&amp;$AE$7,T20&amp;". "&amp;U20&amp;" "&amp;R20&amp;", "&amp;$AE$7)</f>
        <v>Sun. June 1, 2014</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x14ac:dyDescent="0.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June</v>
      </c>
      <c r="V21" s="184"/>
      <c r="W21" s="179"/>
      <c r="X21" s="430">
        <f ca="1">$AE$8+D21</f>
        <v>41790</v>
      </c>
      <c r="Y21" s="568" t="str">
        <f t="shared" ref="Y21:Y84" ca="1" si="14">IF(Y15="f",T21&amp;". "&amp;" "&amp;R21&amp;" "&amp;U21&amp;" "&amp;$AE$7,T21&amp;". "&amp;U21&amp;" "&amp;R21&amp;", "&amp;$AE$7)</f>
        <v>Sat. June , 2014</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x14ac:dyDescent="0.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June</v>
      </c>
      <c r="V22" s="184"/>
      <c r="W22" s="179"/>
      <c r="X22" s="430">
        <f t="shared" ref="X22:X85" ca="1" si="17">$AE$8+D22</f>
        <v>41790</v>
      </c>
      <c r="Y22" s="568" t="str">
        <f t="shared" ca="1" si="14"/>
        <v>Sat. June , 2014</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x14ac:dyDescent="0.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June</v>
      </c>
      <c r="V23" s="184"/>
      <c r="W23" s="179"/>
      <c r="X23" s="430">
        <f t="shared" ca="1" si="17"/>
        <v>41790</v>
      </c>
      <c r="Y23" s="568" t="str">
        <f t="shared" ca="1" si="14"/>
        <v>Sat. June , 2014</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x14ac:dyDescent="0.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June</v>
      </c>
      <c r="V24" s="184"/>
      <c r="W24" s="179"/>
      <c r="X24" s="430">
        <f t="shared" ca="1" si="17"/>
        <v>41790</v>
      </c>
      <c r="Y24" s="568" t="str">
        <f t="shared" ca="1" si="14"/>
        <v>Sat. June , 2014</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x14ac:dyDescent="0.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June</v>
      </c>
      <c r="V25" s="184"/>
      <c r="W25" s="179"/>
      <c r="X25" s="430">
        <f t="shared" ca="1" si="17"/>
        <v>41790</v>
      </c>
      <c r="Y25" s="568" t="str">
        <f t="shared" ca="1" si="14"/>
        <v>Sat. June , 2014</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x14ac:dyDescent="0.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June</v>
      </c>
      <c r="V26" s="184"/>
      <c r="W26" s="179"/>
      <c r="X26" s="430">
        <f t="shared" ca="1" si="17"/>
        <v>41790</v>
      </c>
      <c r="Y26" s="568" t="str">
        <f t="shared" ca="1" si="14"/>
        <v>Sat. June , 2014</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x14ac:dyDescent="0.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June</v>
      </c>
      <c r="V27" s="184"/>
      <c r="W27" s="179"/>
      <c r="X27" s="430">
        <f t="shared" ca="1" si="17"/>
        <v>41790</v>
      </c>
      <c r="Y27" s="568" t="str">
        <f t="shared" ca="1" si="14"/>
        <v>Sat. June , 2014</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x14ac:dyDescent="0.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June</v>
      </c>
      <c r="V28" s="184"/>
      <c r="W28" s="179"/>
      <c r="X28" s="430">
        <f t="shared" ca="1" si="17"/>
        <v>41790</v>
      </c>
      <c r="Y28" s="568" t="str">
        <f t="shared" ca="1" si="14"/>
        <v>Sat. June , 2014</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x14ac:dyDescent="0.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June</v>
      </c>
      <c r="V29" s="184"/>
      <c r="W29" s="179"/>
      <c r="X29" s="430">
        <f t="shared" ca="1" si="17"/>
        <v>41790</v>
      </c>
      <c r="Y29" s="568" t="str">
        <f t="shared" ca="1" si="14"/>
        <v>Sat. June , 2014</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x14ac:dyDescent="0.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June</v>
      </c>
      <c r="V30" s="184"/>
      <c r="W30" s="179"/>
      <c r="X30" s="430">
        <f t="shared" ca="1" si="17"/>
        <v>41790</v>
      </c>
      <c r="Y30" s="568" t="str">
        <f t="shared" ca="1" si="14"/>
        <v>Sat. June , 2014</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x14ac:dyDescent="0.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June</v>
      </c>
      <c r="V31" s="184"/>
      <c r="W31" s="179"/>
      <c r="X31" s="430">
        <f t="shared" ca="1" si="17"/>
        <v>41790</v>
      </c>
      <c r="Y31" s="568" t="str">
        <f t="shared" ca="1" si="14"/>
        <v>Sat. June , 2014</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x14ac:dyDescent="0.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June</v>
      </c>
      <c r="V32" s="184"/>
      <c r="W32" s="179"/>
      <c r="X32" s="430">
        <f t="shared" ca="1" si="17"/>
        <v>41790</v>
      </c>
      <c r="Y32" s="568" t="str">
        <f t="shared" ca="1" si="14"/>
        <v>Sat. June , 2014</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x14ac:dyDescent="0.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June</v>
      </c>
      <c r="V33" s="184"/>
      <c r="W33" s="179"/>
      <c r="X33" s="430">
        <f t="shared" ca="1" si="17"/>
        <v>41790</v>
      </c>
      <c r="Y33" s="568" t="str">
        <f t="shared" ca="1" si="14"/>
        <v>Sat. June , 2014</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x14ac:dyDescent="0.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June</v>
      </c>
      <c r="V34" s="184"/>
      <c r="W34" s="179"/>
      <c r="X34" s="430">
        <f t="shared" ca="1" si="17"/>
        <v>41790</v>
      </c>
      <c r="Y34" s="568" t="str">
        <f t="shared" ca="1" si="14"/>
        <v>Sat. June , 2014</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x14ac:dyDescent="0.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June</v>
      </c>
      <c r="V35" s="184"/>
      <c r="W35" s="179"/>
      <c r="X35" s="430">
        <f t="shared" ca="1" si="17"/>
        <v>41790</v>
      </c>
      <c r="Y35" s="568" t="str">
        <f t="shared" ca="1" si="14"/>
        <v>Sat. June , 2014</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x14ac:dyDescent="0.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June</v>
      </c>
      <c r="V36" s="184"/>
      <c r="W36" s="179"/>
      <c r="X36" s="430">
        <f t="shared" ca="1" si="17"/>
        <v>41790</v>
      </c>
      <c r="Y36" s="568" t="str">
        <f t="shared" ca="1" si="14"/>
        <v>Sat. June , 2014</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x14ac:dyDescent="0.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June</v>
      </c>
      <c r="V37" s="184"/>
      <c r="W37" s="179"/>
      <c r="X37" s="430">
        <f t="shared" ca="1" si="17"/>
        <v>41790</v>
      </c>
      <c r="Y37" s="568" t="str">
        <f t="shared" ca="1" si="14"/>
        <v>Sat. June , 2014</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x14ac:dyDescent="0.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June</v>
      </c>
      <c r="V38" s="184"/>
      <c r="W38" s="179"/>
      <c r="X38" s="430">
        <f t="shared" ca="1" si="17"/>
        <v>41790</v>
      </c>
      <c r="Y38" s="568" t="str">
        <f t="shared" ca="1" si="14"/>
        <v>Sat. June , 2014</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x14ac:dyDescent="0.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June</v>
      </c>
      <c r="V39" s="184"/>
      <c r="W39" s="179"/>
      <c r="X39" s="430">
        <f t="shared" ca="1" si="17"/>
        <v>41790</v>
      </c>
      <c r="Y39" s="568" t="str">
        <f t="shared" ca="1" si="14"/>
        <v>Sat. June , 2014</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x14ac:dyDescent="0.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June</v>
      </c>
      <c r="V40" s="184"/>
      <c r="W40" s="179"/>
      <c r="X40" s="430">
        <f t="shared" ca="1" si="17"/>
        <v>41790</v>
      </c>
      <c r="Y40" s="568" t="str">
        <f t="shared" ca="1" si="14"/>
        <v>Sat. June , 2014</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x14ac:dyDescent="0.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June</v>
      </c>
      <c r="V41" s="184"/>
      <c r="W41" s="179"/>
      <c r="X41" s="430">
        <f t="shared" ca="1" si="17"/>
        <v>41790</v>
      </c>
      <c r="Y41" s="568" t="str">
        <f t="shared" ca="1" si="14"/>
        <v>Sat. June , 2014</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x14ac:dyDescent="0.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June</v>
      </c>
      <c r="V42" s="184"/>
      <c r="W42" s="179"/>
      <c r="X42" s="430">
        <f t="shared" ca="1" si="17"/>
        <v>41790</v>
      </c>
      <c r="Y42" s="568" t="str">
        <f t="shared" ca="1" si="14"/>
        <v>Sat. June , 2014</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x14ac:dyDescent="0.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June</v>
      </c>
      <c r="V43" s="184"/>
      <c r="W43" s="179"/>
      <c r="X43" s="430">
        <f t="shared" ca="1" si="17"/>
        <v>41790</v>
      </c>
      <c r="Y43" s="568" t="str">
        <f t="shared" ca="1" si="14"/>
        <v>Sat. June , 2014</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x14ac:dyDescent="0.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June</v>
      </c>
      <c r="V44" s="184"/>
      <c r="W44" s="179"/>
      <c r="X44" s="430">
        <f t="shared" ca="1" si="17"/>
        <v>41790</v>
      </c>
      <c r="Y44" s="568" t="str">
        <f t="shared" ca="1" si="14"/>
        <v>Sat. June , 2014</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x14ac:dyDescent="0.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June</v>
      </c>
      <c r="V45" s="184"/>
      <c r="W45" s="179"/>
      <c r="X45" s="430">
        <f t="shared" ca="1" si="17"/>
        <v>41790</v>
      </c>
      <c r="Y45" s="568" t="str">
        <f t="shared" ca="1" si="14"/>
        <v>Sat. June , 2014</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x14ac:dyDescent="0.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June</v>
      </c>
      <c r="V46" s="184"/>
      <c r="W46" s="179"/>
      <c r="X46" s="430">
        <f t="shared" ca="1" si="17"/>
        <v>41790</v>
      </c>
      <c r="Y46" s="568" t="str">
        <f t="shared" ca="1" si="14"/>
        <v>Sat. June , 2014</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x14ac:dyDescent="0.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June</v>
      </c>
      <c r="V47" s="184"/>
      <c r="W47" s="179"/>
      <c r="X47" s="430">
        <f t="shared" ca="1" si="17"/>
        <v>41790</v>
      </c>
      <c r="Y47" s="568" t="str">
        <f t="shared" ca="1" si="14"/>
        <v>Sat. June , 2014</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x14ac:dyDescent="0.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June</v>
      </c>
      <c r="V48" s="184"/>
      <c r="W48" s="179"/>
      <c r="X48" s="430">
        <f t="shared" ca="1" si="17"/>
        <v>41790</v>
      </c>
      <c r="Y48" s="568" t="str">
        <f t="shared" ca="1" si="14"/>
        <v>Sat. June , 2014</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x14ac:dyDescent="0.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June</v>
      </c>
      <c r="V49" s="184"/>
      <c r="W49" s="179"/>
      <c r="X49" s="430">
        <f t="shared" ca="1" si="17"/>
        <v>41790</v>
      </c>
      <c r="Y49" s="568" t="str">
        <f t="shared" ca="1" si="14"/>
        <v>Sat. June , 2014</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x14ac:dyDescent="0.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June</v>
      </c>
      <c r="V50" s="184"/>
      <c r="W50" s="179"/>
      <c r="X50" s="430">
        <f t="shared" ca="1" si="17"/>
        <v>41790</v>
      </c>
      <c r="Y50" s="568" t="str">
        <f t="shared" ca="1" si="14"/>
        <v>Sat. June , 2014</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x14ac:dyDescent="0.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June</v>
      </c>
      <c r="V51" s="184"/>
      <c r="W51" s="179"/>
      <c r="X51" s="430">
        <f t="shared" ca="1" si="17"/>
        <v>41790</v>
      </c>
      <c r="Y51" s="568" t="str">
        <f t="shared" ca="1" si="14"/>
        <v>Sat. June , 2014</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x14ac:dyDescent="0.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June</v>
      </c>
      <c r="V52" s="184"/>
      <c r="W52" s="179"/>
      <c r="X52" s="430">
        <f t="shared" ca="1" si="17"/>
        <v>41790</v>
      </c>
      <c r="Y52" s="568" t="str">
        <f t="shared" ca="1" si="14"/>
        <v>Sat. June , 2014</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x14ac:dyDescent="0.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June</v>
      </c>
      <c r="V53" s="184"/>
      <c r="W53" s="179"/>
      <c r="X53" s="430">
        <f t="shared" ca="1" si="17"/>
        <v>41790</v>
      </c>
      <c r="Y53" s="568" t="str">
        <f t="shared" ca="1" si="14"/>
        <v>Sat. June , 2014</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x14ac:dyDescent="0.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June</v>
      </c>
      <c r="V54" s="184"/>
      <c r="W54" s="179"/>
      <c r="X54" s="430">
        <f t="shared" ca="1" si="17"/>
        <v>41790</v>
      </c>
      <c r="Y54" s="568" t="str">
        <f t="shared" ca="1" si="14"/>
        <v>Sat. June , 2014</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x14ac:dyDescent="0.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June</v>
      </c>
      <c r="V55" s="184"/>
      <c r="W55" s="179"/>
      <c r="X55" s="430">
        <f t="shared" ca="1" si="17"/>
        <v>41790</v>
      </c>
      <c r="Y55" s="568" t="str">
        <f t="shared" ca="1" si="14"/>
        <v>Sat. June , 2014</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x14ac:dyDescent="0.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June</v>
      </c>
      <c r="V56" s="184"/>
      <c r="W56" s="179"/>
      <c r="X56" s="430">
        <f t="shared" ca="1" si="17"/>
        <v>41790</v>
      </c>
      <c r="Y56" s="568" t="str">
        <f t="shared" ca="1" si="14"/>
        <v>Sat. June , 2014</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x14ac:dyDescent="0.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June</v>
      </c>
      <c r="V57" s="184"/>
      <c r="W57" s="179"/>
      <c r="X57" s="430">
        <f t="shared" ca="1" si="17"/>
        <v>41790</v>
      </c>
      <c r="Y57" s="568" t="str">
        <f t="shared" ca="1" si="14"/>
        <v>Sat. June , 2014</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x14ac:dyDescent="0.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June</v>
      </c>
      <c r="V58" s="184"/>
      <c r="W58" s="179"/>
      <c r="X58" s="430">
        <f t="shared" ca="1" si="17"/>
        <v>41790</v>
      </c>
      <c r="Y58" s="568" t="str">
        <f t="shared" ca="1" si="14"/>
        <v>Sat. June , 2014</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x14ac:dyDescent="0.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June</v>
      </c>
      <c r="V59" s="184"/>
      <c r="W59" s="179"/>
      <c r="X59" s="430">
        <f t="shared" ca="1" si="17"/>
        <v>41790</v>
      </c>
      <c r="Y59" s="568" t="str">
        <f t="shared" ca="1" si="14"/>
        <v>Sat. June , 2014</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x14ac:dyDescent="0.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June</v>
      </c>
      <c r="V60" s="184"/>
      <c r="W60" s="179"/>
      <c r="X60" s="430">
        <f t="shared" ca="1" si="17"/>
        <v>41790</v>
      </c>
      <c r="Y60" s="568" t="str">
        <f t="shared" ca="1" si="14"/>
        <v>Sat. June , 2014</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x14ac:dyDescent="0.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June</v>
      </c>
      <c r="V61" s="184"/>
      <c r="W61" s="179"/>
      <c r="X61" s="430">
        <f t="shared" ca="1" si="17"/>
        <v>41790</v>
      </c>
      <c r="Y61" s="568" t="str">
        <f t="shared" ca="1" si="14"/>
        <v>Sat. June , 2014</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x14ac:dyDescent="0.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June</v>
      </c>
      <c r="V62" s="184"/>
      <c r="W62" s="179"/>
      <c r="X62" s="430">
        <f t="shared" ca="1" si="17"/>
        <v>41790</v>
      </c>
      <c r="Y62" s="568" t="str">
        <f t="shared" ca="1" si="14"/>
        <v>Sat. June , 2014</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x14ac:dyDescent="0.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June</v>
      </c>
      <c r="V63" s="184"/>
      <c r="W63" s="179"/>
      <c r="X63" s="430">
        <f t="shared" ca="1" si="17"/>
        <v>41790</v>
      </c>
      <c r="Y63" s="568" t="str">
        <f t="shared" ca="1" si="14"/>
        <v>Sat. June , 2014</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x14ac:dyDescent="0.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June</v>
      </c>
      <c r="V64" s="184"/>
      <c r="W64" s="179"/>
      <c r="X64" s="430">
        <f t="shared" ca="1" si="17"/>
        <v>41790</v>
      </c>
      <c r="Y64" s="568" t="str">
        <f t="shared" ca="1" si="14"/>
        <v>Sat. June , 2014</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x14ac:dyDescent="0.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June</v>
      </c>
      <c r="V65" s="184"/>
      <c r="W65" s="179"/>
      <c r="X65" s="430">
        <f t="shared" ca="1" si="17"/>
        <v>41790</v>
      </c>
      <c r="Y65" s="568" t="str">
        <f t="shared" ca="1" si="14"/>
        <v>Sat. June , 2014</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x14ac:dyDescent="0.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June</v>
      </c>
      <c r="V66" s="184"/>
      <c r="W66" s="179"/>
      <c r="X66" s="430">
        <f t="shared" ca="1" si="17"/>
        <v>41790</v>
      </c>
      <c r="Y66" s="568" t="str">
        <f t="shared" ca="1" si="14"/>
        <v>Sat. June , 2014</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x14ac:dyDescent="0.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June</v>
      </c>
      <c r="V67" s="184"/>
      <c r="W67" s="179"/>
      <c r="X67" s="430">
        <f t="shared" ca="1" si="17"/>
        <v>41790</v>
      </c>
      <c r="Y67" s="568" t="str">
        <f t="shared" ca="1" si="14"/>
        <v>Sat. June , 2014</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x14ac:dyDescent="0.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June</v>
      </c>
      <c r="V68" s="184"/>
      <c r="W68" s="179"/>
      <c r="X68" s="430">
        <f t="shared" ca="1" si="17"/>
        <v>41790</v>
      </c>
      <c r="Y68" s="568" t="str">
        <f t="shared" ca="1" si="14"/>
        <v>Sat. June , 2014</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x14ac:dyDescent="0.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June</v>
      </c>
      <c r="V69" s="184"/>
      <c r="W69" s="179"/>
      <c r="X69" s="430">
        <f t="shared" ca="1" si="17"/>
        <v>41790</v>
      </c>
      <c r="Y69" s="568" t="str">
        <f t="shared" ca="1" si="14"/>
        <v>Sat. June , 2014</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x14ac:dyDescent="0.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June</v>
      </c>
      <c r="V70" s="184"/>
      <c r="W70" s="179"/>
      <c r="X70" s="430">
        <f t="shared" ca="1" si="17"/>
        <v>41790</v>
      </c>
      <c r="Y70" s="568" t="str">
        <f t="shared" ca="1" si="14"/>
        <v>Sat. June , 2014</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x14ac:dyDescent="0.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June</v>
      </c>
      <c r="V71" s="184"/>
      <c r="W71" s="179"/>
      <c r="X71" s="430">
        <f t="shared" ca="1" si="17"/>
        <v>41790</v>
      </c>
      <c r="Y71" s="568" t="str">
        <f t="shared" ca="1" si="14"/>
        <v>Sat. June , 2014</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x14ac:dyDescent="0.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June</v>
      </c>
      <c r="V72" s="184"/>
      <c r="W72" s="179"/>
      <c r="X72" s="430">
        <f t="shared" ca="1" si="17"/>
        <v>41790</v>
      </c>
      <c r="Y72" s="568" t="str">
        <f t="shared" ca="1" si="14"/>
        <v>Sat. June , 2014</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x14ac:dyDescent="0.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June</v>
      </c>
      <c r="V73" s="184"/>
      <c r="W73" s="179"/>
      <c r="X73" s="430">
        <f t="shared" ca="1" si="17"/>
        <v>41790</v>
      </c>
      <c r="Y73" s="568" t="str">
        <f t="shared" ca="1" si="14"/>
        <v>Sat. June , 2014</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x14ac:dyDescent="0.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June</v>
      </c>
      <c r="V74" s="184"/>
      <c r="W74" s="179"/>
      <c r="X74" s="430">
        <f t="shared" ca="1" si="17"/>
        <v>41790</v>
      </c>
      <c r="Y74" s="568" t="str">
        <f t="shared" ca="1" si="14"/>
        <v>Sat. June , 2014</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x14ac:dyDescent="0.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June</v>
      </c>
      <c r="V75" s="184"/>
      <c r="W75" s="179"/>
      <c r="X75" s="430">
        <f t="shared" ca="1" si="17"/>
        <v>41790</v>
      </c>
      <c r="Y75" s="568" t="str">
        <f t="shared" ca="1" si="14"/>
        <v>Sat. June , 2014</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x14ac:dyDescent="0.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June</v>
      </c>
      <c r="V76" s="184"/>
      <c r="W76" s="179"/>
      <c r="X76" s="430">
        <f t="shared" ca="1" si="17"/>
        <v>41790</v>
      </c>
      <c r="Y76" s="568" t="str">
        <f t="shared" ca="1" si="14"/>
        <v>Sat. June , 2014</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x14ac:dyDescent="0.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June</v>
      </c>
      <c r="V77" s="184"/>
      <c r="W77" s="179"/>
      <c r="X77" s="430">
        <f t="shared" ca="1" si="17"/>
        <v>41790</v>
      </c>
      <c r="Y77" s="568" t="str">
        <f t="shared" ca="1" si="14"/>
        <v>Sat. June , 2014</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x14ac:dyDescent="0.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June</v>
      </c>
      <c r="V78" s="184"/>
      <c r="W78" s="179"/>
      <c r="X78" s="430">
        <f t="shared" ca="1" si="17"/>
        <v>41790</v>
      </c>
      <c r="Y78" s="568" t="str">
        <f t="shared" ca="1" si="14"/>
        <v>Sat. June , 2014</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x14ac:dyDescent="0.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June</v>
      </c>
      <c r="V79" s="184"/>
      <c r="W79" s="179"/>
      <c r="X79" s="430">
        <f t="shared" ca="1" si="17"/>
        <v>41790</v>
      </c>
      <c r="Y79" s="568" t="str">
        <f t="shared" ca="1" si="14"/>
        <v>Sat. June , 2014</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x14ac:dyDescent="0.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June</v>
      </c>
      <c r="V80" s="184"/>
      <c r="W80" s="179"/>
      <c r="X80" s="430">
        <f t="shared" ca="1" si="17"/>
        <v>41790</v>
      </c>
      <c r="Y80" s="568" t="str">
        <f t="shared" ca="1" si="14"/>
        <v>Sat. June , 2014</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x14ac:dyDescent="0.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June</v>
      </c>
      <c r="V81" s="184"/>
      <c r="W81" s="179"/>
      <c r="X81" s="430">
        <f t="shared" ca="1" si="17"/>
        <v>41790</v>
      </c>
      <c r="Y81" s="568" t="str">
        <f t="shared" ca="1" si="14"/>
        <v>Sat. June , 2014</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x14ac:dyDescent="0.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June</v>
      </c>
      <c r="V82" s="184"/>
      <c r="W82" s="179"/>
      <c r="X82" s="430">
        <f t="shared" ca="1" si="17"/>
        <v>41790</v>
      </c>
      <c r="Y82" s="568" t="str">
        <f t="shared" ca="1" si="14"/>
        <v>Sat. June , 2014</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x14ac:dyDescent="0.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June</v>
      </c>
      <c r="V83" s="184"/>
      <c r="W83" s="179"/>
      <c r="X83" s="430">
        <f t="shared" ca="1" si="17"/>
        <v>41790</v>
      </c>
      <c r="Y83" s="568" t="str">
        <f t="shared" ca="1" si="14"/>
        <v>Sat. June , 2014</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x14ac:dyDescent="0.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June</v>
      </c>
      <c r="V84" s="184"/>
      <c r="W84" s="179"/>
      <c r="X84" s="430">
        <f t="shared" ca="1" si="17"/>
        <v>41790</v>
      </c>
      <c r="Y84" s="568" t="str">
        <f t="shared" ca="1" si="14"/>
        <v>Sat. June , 2014</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x14ac:dyDescent="0.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June</v>
      </c>
      <c r="V85" s="184"/>
      <c r="W85" s="179"/>
      <c r="X85" s="430">
        <f t="shared" ca="1" si="17"/>
        <v>41790</v>
      </c>
      <c r="Y85" s="568" t="str">
        <f t="shared" ref="Y85:Y148" ca="1" si="33">IF(Y79="f",T85&amp;". "&amp;" "&amp;R85&amp;" "&amp;U85&amp;" "&amp;$AE$7,T85&amp;". "&amp;U85&amp;" "&amp;R85&amp;", "&amp;$AE$7)</f>
        <v>Sat. June , 2014</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x14ac:dyDescent="0.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June</v>
      </c>
      <c r="V86" s="184"/>
      <c r="W86" s="179"/>
      <c r="X86" s="430">
        <f t="shared" ref="X86:X149" ca="1" si="36">$AE$8+D86</f>
        <v>41790</v>
      </c>
      <c r="Y86" s="568" t="str">
        <f t="shared" ca="1" si="33"/>
        <v>Sat. June , 2014</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x14ac:dyDescent="0.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June</v>
      </c>
      <c r="V87" s="184"/>
      <c r="W87" s="179"/>
      <c r="X87" s="430">
        <f t="shared" ca="1" si="36"/>
        <v>41790</v>
      </c>
      <c r="Y87" s="568" t="str">
        <f t="shared" ca="1" si="33"/>
        <v>Sat. June , 2014</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x14ac:dyDescent="0.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June</v>
      </c>
      <c r="V88" s="184"/>
      <c r="W88" s="179"/>
      <c r="X88" s="430">
        <f t="shared" ca="1" si="36"/>
        <v>41790</v>
      </c>
      <c r="Y88" s="568" t="str">
        <f t="shared" ca="1" si="33"/>
        <v>Sat. June , 2014</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x14ac:dyDescent="0.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June</v>
      </c>
      <c r="V89" s="184"/>
      <c r="W89" s="179"/>
      <c r="X89" s="430">
        <f t="shared" ca="1" si="36"/>
        <v>41790</v>
      </c>
      <c r="Y89" s="568" t="str">
        <f t="shared" ca="1" si="33"/>
        <v>Sat. June , 2014</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x14ac:dyDescent="0.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June</v>
      </c>
      <c r="V90" s="184"/>
      <c r="W90" s="179"/>
      <c r="X90" s="430">
        <f t="shared" ca="1" si="36"/>
        <v>41790</v>
      </c>
      <c r="Y90" s="568" t="str">
        <f t="shared" ca="1" si="33"/>
        <v>Sat. June , 2014</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x14ac:dyDescent="0.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June</v>
      </c>
      <c r="V91" s="184"/>
      <c r="W91" s="179"/>
      <c r="X91" s="430">
        <f t="shared" ca="1" si="36"/>
        <v>41790</v>
      </c>
      <c r="Y91" s="568" t="str">
        <f t="shared" ca="1" si="33"/>
        <v>Sat. June , 2014</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x14ac:dyDescent="0.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June</v>
      </c>
      <c r="V92" s="184"/>
      <c r="W92" s="179"/>
      <c r="X92" s="430">
        <f t="shared" ca="1" si="36"/>
        <v>41790</v>
      </c>
      <c r="Y92" s="568" t="str">
        <f t="shared" ca="1" si="33"/>
        <v>Sat. June , 2014</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x14ac:dyDescent="0.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June</v>
      </c>
      <c r="V93" s="184"/>
      <c r="W93" s="179"/>
      <c r="X93" s="430">
        <f t="shared" ca="1" si="36"/>
        <v>41790</v>
      </c>
      <c r="Y93" s="568" t="str">
        <f t="shared" ca="1" si="33"/>
        <v>Sat. June , 2014</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x14ac:dyDescent="0.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June</v>
      </c>
      <c r="V94" s="184"/>
      <c r="W94" s="179"/>
      <c r="X94" s="430">
        <f t="shared" ca="1" si="36"/>
        <v>41790</v>
      </c>
      <c r="Y94" s="568" t="str">
        <f t="shared" ca="1" si="33"/>
        <v>Sat. June , 2014</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x14ac:dyDescent="0.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June</v>
      </c>
      <c r="V95" s="184"/>
      <c r="W95" s="179"/>
      <c r="X95" s="430">
        <f t="shared" ca="1" si="36"/>
        <v>41790</v>
      </c>
      <c r="Y95" s="568" t="str">
        <f t="shared" ca="1" si="33"/>
        <v>Sat. June , 2014</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x14ac:dyDescent="0.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June</v>
      </c>
      <c r="V96" s="184"/>
      <c r="W96" s="179"/>
      <c r="X96" s="430">
        <f t="shared" ca="1" si="36"/>
        <v>41790</v>
      </c>
      <c r="Y96" s="568" t="str">
        <f t="shared" ca="1" si="33"/>
        <v>Sat. June , 2014</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x14ac:dyDescent="0.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June</v>
      </c>
      <c r="V97" s="184"/>
      <c r="W97" s="179"/>
      <c r="X97" s="430">
        <f t="shared" ca="1" si="36"/>
        <v>41790</v>
      </c>
      <c r="Y97" s="568" t="str">
        <f t="shared" ca="1" si="33"/>
        <v>Sat. June , 2014</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x14ac:dyDescent="0.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June</v>
      </c>
      <c r="V98" s="184"/>
      <c r="W98" s="179"/>
      <c r="X98" s="430">
        <f t="shared" ca="1" si="36"/>
        <v>41790</v>
      </c>
      <c r="Y98" s="568" t="str">
        <f t="shared" ca="1" si="33"/>
        <v>Sat. June , 2014</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x14ac:dyDescent="0.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June</v>
      </c>
      <c r="V99" s="184"/>
      <c r="W99" s="179"/>
      <c r="X99" s="430">
        <f t="shared" ca="1" si="36"/>
        <v>41790</v>
      </c>
      <c r="Y99" s="568" t="str">
        <f t="shared" ca="1" si="33"/>
        <v>Sat. June , 2014</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x14ac:dyDescent="0.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June</v>
      </c>
      <c r="V100" s="184"/>
      <c r="W100" s="179"/>
      <c r="X100" s="430">
        <f t="shared" ca="1" si="36"/>
        <v>41790</v>
      </c>
      <c r="Y100" s="568" t="str">
        <f t="shared" ca="1" si="33"/>
        <v>Sat. June , 2014</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x14ac:dyDescent="0.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June</v>
      </c>
      <c r="V101" s="184"/>
      <c r="W101" s="179"/>
      <c r="X101" s="430">
        <f t="shared" ca="1" si="36"/>
        <v>41790</v>
      </c>
      <c r="Y101" s="568" t="str">
        <f t="shared" ca="1" si="33"/>
        <v>Sat. June , 2014</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x14ac:dyDescent="0.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June</v>
      </c>
      <c r="V102" s="184"/>
      <c r="W102" s="179"/>
      <c r="X102" s="430">
        <f t="shared" ca="1" si="36"/>
        <v>41790</v>
      </c>
      <c r="Y102" s="568" t="str">
        <f t="shared" ca="1" si="33"/>
        <v>Sat. June , 2014</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x14ac:dyDescent="0.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June</v>
      </c>
      <c r="V103" s="184"/>
      <c r="W103" s="179"/>
      <c r="X103" s="430">
        <f t="shared" ca="1" si="36"/>
        <v>41790</v>
      </c>
      <c r="Y103" s="568" t="str">
        <f t="shared" ca="1" si="33"/>
        <v>Sat. June , 2014</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x14ac:dyDescent="0.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June</v>
      </c>
      <c r="V104" s="184"/>
      <c r="W104" s="179"/>
      <c r="X104" s="430">
        <f t="shared" ca="1" si="36"/>
        <v>41790</v>
      </c>
      <c r="Y104" s="568" t="str">
        <f t="shared" ca="1" si="33"/>
        <v>Sat. June , 2014</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x14ac:dyDescent="0.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June</v>
      </c>
      <c r="V105" s="184"/>
      <c r="W105" s="179"/>
      <c r="X105" s="430">
        <f t="shared" ca="1" si="36"/>
        <v>41790</v>
      </c>
      <c r="Y105" s="568" t="str">
        <f t="shared" ca="1" si="33"/>
        <v>Sat. June , 2014</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x14ac:dyDescent="0.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June</v>
      </c>
      <c r="V106" s="184"/>
      <c r="W106" s="179"/>
      <c r="X106" s="430">
        <f t="shared" ca="1" si="36"/>
        <v>41790</v>
      </c>
      <c r="Y106" s="568" t="str">
        <f t="shared" ca="1" si="33"/>
        <v>Sat. June , 2014</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x14ac:dyDescent="0.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June</v>
      </c>
      <c r="V107" s="184"/>
      <c r="W107" s="179"/>
      <c r="X107" s="430">
        <f t="shared" ca="1" si="36"/>
        <v>41790</v>
      </c>
      <c r="Y107" s="568" t="str">
        <f t="shared" ca="1" si="33"/>
        <v>Sat. June , 2014</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x14ac:dyDescent="0.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June</v>
      </c>
      <c r="V108" s="184"/>
      <c r="W108" s="179"/>
      <c r="X108" s="430">
        <f t="shared" ca="1" si="36"/>
        <v>41790</v>
      </c>
      <c r="Y108" s="568" t="str">
        <f t="shared" ca="1" si="33"/>
        <v>Sat. June , 2014</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x14ac:dyDescent="0.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June</v>
      </c>
      <c r="V109" s="184"/>
      <c r="W109" s="179"/>
      <c r="X109" s="430">
        <f t="shared" ca="1" si="36"/>
        <v>41790</v>
      </c>
      <c r="Y109" s="568" t="str">
        <f t="shared" ca="1" si="33"/>
        <v>Sat. June , 2014</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x14ac:dyDescent="0.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June</v>
      </c>
      <c r="V110" s="184"/>
      <c r="W110" s="179"/>
      <c r="X110" s="430">
        <f t="shared" ca="1" si="36"/>
        <v>41790</v>
      </c>
      <c r="Y110" s="568" t="str">
        <f t="shared" ca="1" si="33"/>
        <v>Sat. June , 2014</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x14ac:dyDescent="0.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June</v>
      </c>
      <c r="V111" s="184"/>
      <c r="W111" s="179"/>
      <c r="X111" s="430">
        <f t="shared" ca="1" si="36"/>
        <v>41790</v>
      </c>
      <c r="Y111" s="568" t="str">
        <f t="shared" ca="1" si="33"/>
        <v>Sat. June , 2014</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x14ac:dyDescent="0.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June</v>
      </c>
      <c r="V112" s="184"/>
      <c r="W112" s="179"/>
      <c r="X112" s="430">
        <f t="shared" ca="1" si="36"/>
        <v>41790</v>
      </c>
      <c r="Y112" s="568" t="str">
        <f t="shared" ca="1" si="33"/>
        <v>Sat. June , 2014</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x14ac:dyDescent="0.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June</v>
      </c>
      <c r="V113" s="184"/>
      <c r="W113" s="179"/>
      <c r="X113" s="430">
        <f t="shared" ca="1" si="36"/>
        <v>41790</v>
      </c>
      <c r="Y113" s="568" t="str">
        <f t="shared" ca="1" si="33"/>
        <v>Sat. June , 2014</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x14ac:dyDescent="0.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June</v>
      </c>
      <c r="V114" s="184"/>
      <c r="W114" s="179"/>
      <c r="X114" s="430">
        <f t="shared" ca="1" si="36"/>
        <v>41790</v>
      </c>
      <c r="Y114" s="568" t="str">
        <f t="shared" ca="1" si="33"/>
        <v>Sat. June , 2014</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x14ac:dyDescent="0.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June</v>
      </c>
      <c r="V115" s="184"/>
      <c r="W115" s="179"/>
      <c r="X115" s="430">
        <f t="shared" ca="1" si="36"/>
        <v>41790</v>
      </c>
      <c r="Y115" s="568" t="str">
        <f t="shared" ca="1" si="33"/>
        <v>Sat. June , 2014</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x14ac:dyDescent="0.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June</v>
      </c>
      <c r="V116" s="184"/>
      <c r="W116" s="179"/>
      <c r="X116" s="430">
        <f t="shared" ca="1" si="36"/>
        <v>41790</v>
      </c>
      <c r="Y116" s="568" t="str">
        <f t="shared" ca="1" si="33"/>
        <v>Sat. June , 2014</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x14ac:dyDescent="0.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June</v>
      </c>
      <c r="V117" s="184"/>
      <c r="W117" s="179"/>
      <c r="X117" s="430">
        <f t="shared" ca="1" si="36"/>
        <v>41790</v>
      </c>
      <c r="Y117" s="568" t="str">
        <f t="shared" ca="1" si="33"/>
        <v>Sat. June , 2014</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x14ac:dyDescent="0.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June</v>
      </c>
      <c r="V118" s="184"/>
      <c r="W118" s="179"/>
      <c r="X118" s="430">
        <f t="shared" ca="1" si="36"/>
        <v>41790</v>
      </c>
      <c r="Y118" s="568" t="str">
        <f t="shared" ca="1" si="33"/>
        <v>Sat. June , 2014</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x14ac:dyDescent="0.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June</v>
      </c>
      <c r="V119" s="184"/>
      <c r="W119" s="179"/>
      <c r="X119" s="430">
        <f t="shared" ca="1" si="36"/>
        <v>41790</v>
      </c>
      <c r="Y119" s="568" t="str">
        <f t="shared" ca="1" si="33"/>
        <v>Sat. June , 2014</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x14ac:dyDescent="0.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June</v>
      </c>
      <c r="V120" s="184"/>
      <c r="W120" s="179"/>
      <c r="X120" s="430">
        <f t="shared" ca="1" si="36"/>
        <v>41790</v>
      </c>
      <c r="Y120" s="568" t="str">
        <f t="shared" ca="1" si="33"/>
        <v>Sat. June , 2014</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x14ac:dyDescent="0.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June</v>
      </c>
      <c r="V121" s="184"/>
      <c r="W121" s="179"/>
      <c r="X121" s="430">
        <f t="shared" ca="1" si="36"/>
        <v>41790</v>
      </c>
      <c r="Y121" s="568" t="str">
        <f t="shared" ca="1" si="33"/>
        <v>Sat. June , 2014</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x14ac:dyDescent="0.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June</v>
      </c>
      <c r="V122" s="184"/>
      <c r="W122" s="179"/>
      <c r="X122" s="430">
        <f t="shared" ca="1" si="36"/>
        <v>41790</v>
      </c>
      <c r="Y122" s="568" t="str">
        <f t="shared" ca="1" si="33"/>
        <v>Sat. June , 2014</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x14ac:dyDescent="0.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June</v>
      </c>
      <c r="V123" s="184"/>
      <c r="W123" s="179"/>
      <c r="X123" s="430">
        <f t="shared" ca="1" si="36"/>
        <v>41790</v>
      </c>
      <c r="Y123" s="568" t="str">
        <f t="shared" ca="1" si="33"/>
        <v>Sat. June , 2014</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x14ac:dyDescent="0.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June</v>
      </c>
      <c r="V124" s="184"/>
      <c r="W124" s="179"/>
      <c r="X124" s="430">
        <f t="shared" ca="1" si="36"/>
        <v>41790</v>
      </c>
      <c r="Y124" s="568" t="str">
        <f t="shared" ca="1" si="33"/>
        <v>Sat. June , 2014</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x14ac:dyDescent="0.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June</v>
      </c>
      <c r="V125" s="184"/>
      <c r="W125" s="179"/>
      <c r="X125" s="430">
        <f t="shared" ca="1" si="36"/>
        <v>41790</v>
      </c>
      <c r="Y125" s="568" t="str">
        <f t="shared" ca="1" si="33"/>
        <v>Sat. June , 2014</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x14ac:dyDescent="0.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June</v>
      </c>
      <c r="V126" s="184"/>
      <c r="W126" s="179"/>
      <c r="X126" s="430">
        <f t="shared" ca="1" si="36"/>
        <v>41790</v>
      </c>
      <c r="Y126" s="568" t="str">
        <f t="shared" ca="1" si="33"/>
        <v>Sat. June , 2014</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x14ac:dyDescent="0.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June</v>
      </c>
      <c r="V127" s="184"/>
      <c r="W127" s="179"/>
      <c r="X127" s="430">
        <f t="shared" ca="1" si="36"/>
        <v>41790</v>
      </c>
      <c r="Y127" s="568" t="str">
        <f t="shared" ca="1" si="33"/>
        <v>Sat. June , 2014</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x14ac:dyDescent="0.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June</v>
      </c>
      <c r="V128" s="184"/>
      <c r="W128" s="179"/>
      <c r="X128" s="430">
        <f t="shared" ca="1" si="36"/>
        <v>41790</v>
      </c>
      <c r="Y128" s="568" t="str">
        <f t="shared" ca="1" si="33"/>
        <v>Sat. June , 2014</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x14ac:dyDescent="0.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June</v>
      </c>
      <c r="V129" s="184"/>
      <c r="W129" s="179"/>
      <c r="X129" s="430">
        <f t="shared" ca="1" si="36"/>
        <v>41790</v>
      </c>
      <c r="Y129" s="568" t="str">
        <f t="shared" ca="1" si="33"/>
        <v>Sat. June , 2014</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x14ac:dyDescent="0.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June</v>
      </c>
      <c r="V130" s="184"/>
      <c r="W130" s="179"/>
      <c r="X130" s="430">
        <f t="shared" ca="1" si="36"/>
        <v>41790</v>
      </c>
      <c r="Y130" s="568" t="str">
        <f t="shared" ca="1" si="33"/>
        <v>Sat. June , 2014</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x14ac:dyDescent="0.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June</v>
      </c>
      <c r="V131" s="184"/>
      <c r="W131" s="179"/>
      <c r="X131" s="430">
        <f t="shared" ca="1" si="36"/>
        <v>41790</v>
      </c>
      <c r="Y131" s="568" t="str">
        <f t="shared" ca="1" si="33"/>
        <v>Sat. June , 2014</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x14ac:dyDescent="0.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June</v>
      </c>
      <c r="V132" s="184"/>
      <c r="W132" s="179"/>
      <c r="X132" s="430">
        <f t="shared" ca="1" si="36"/>
        <v>41790</v>
      </c>
      <c r="Y132" s="568" t="str">
        <f t="shared" ca="1" si="33"/>
        <v>Sat. June , 2014</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x14ac:dyDescent="0.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June</v>
      </c>
      <c r="V133" s="184"/>
      <c r="W133" s="179"/>
      <c r="X133" s="430">
        <f t="shared" ca="1" si="36"/>
        <v>41790</v>
      </c>
      <c r="Y133" s="568" t="str">
        <f t="shared" ca="1" si="33"/>
        <v>Sat. June , 2014</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x14ac:dyDescent="0.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June</v>
      </c>
      <c r="V134" s="184"/>
      <c r="W134" s="179"/>
      <c r="X134" s="430">
        <f t="shared" ca="1" si="36"/>
        <v>41790</v>
      </c>
      <c r="Y134" s="568" t="str">
        <f t="shared" ca="1" si="33"/>
        <v>Sat. June , 2014</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x14ac:dyDescent="0.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June</v>
      </c>
      <c r="V135" s="184"/>
      <c r="W135" s="179"/>
      <c r="X135" s="430">
        <f t="shared" ca="1" si="36"/>
        <v>41790</v>
      </c>
      <c r="Y135" s="568" t="str">
        <f t="shared" ca="1" si="33"/>
        <v>Sat. June , 2014</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x14ac:dyDescent="0.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June</v>
      </c>
      <c r="V136" s="184"/>
      <c r="W136" s="179"/>
      <c r="X136" s="430">
        <f t="shared" ca="1" si="36"/>
        <v>41790</v>
      </c>
      <c r="Y136" s="568" t="str">
        <f t="shared" ca="1" si="33"/>
        <v>Sat. June , 2014</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x14ac:dyDescent="0.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June</v>
      </c>
      <c r="V137" s="184"/>
      <c r="W137" s="179"/>
      <c r="X137" s="430">
        <f t="shared" ca="1" si="36"/>
        <v>41790</v>
      </c>
      <c r="Y137" s="568" t="str">
        <f t="shared" ca="1" si="33"/>
        <v>Sat. June , 2014</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x14ac:dyDescent="0.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June</v>
      </c>
      <c r="V138" s="184"/>
      <c r="W138" s="179"/>
      <c r="X138" s="430">
        <f t="shared" ca="1" si="36"/>
        <v>41790</v>
      </c>
      <c r="Y138" s="568" t="str">
        <f t="shared" ca="1" si="33"/>
        <v>Sat. June , 2014</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x14ac:dyDescent="0.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June</v>
      </c>
      <c r="V139" s="184"/>
      <c r="W139" s="179"/>
      <c r="X139" s="430">
        <f t="shared" ca="1" si="36"/>
        <v>41790</v>
      </c>
      <c r="Y139" s="568" t="str">
        <f t="shared" ca="1" si="33"/>
        <v>Sat. June , 2014</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x14ac:dyDescent="0.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June</v>
      </c>
      <c r="V140" s="184"/>
      <c r="W140" s="179"/>
      <c r="X140" s="430">
        <f t="shared" ca="1" si="36"/>
        <v>41790</v>
      </c>
      <c r="Y140" s="568" t="str">
        <f t="shared" ca="1" si="33"/>
        <v>Sat. June , 2014</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x14ac:dyDescent="0.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June</v>
      </c>
      <c r="V141" s="184"/>
      <c r="W141" s="179"/>
      <c r="X141" s="430">
        <f t="shared" ca="1" si="36"/>
        <v>41790</v>
      </c>
      <c r="Y141" s="568" t="str">
        <f t="shared" ca="1" si="33"/>
        <v>Sat. June , 2014</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x14ac:dyDescent="0.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June</v>
      </c>
      <c r="V142" s="184"/>
      <c r="W142" s="179"/>
      <c r="X142" s="430">
        <f t="shared" ca="1" si="36"/>
        <v>41790</v>
      </c>
      <c r="Y142" s="568" t="str">
        <f t="shared" ca="1" si="33"/>
        <v>Sat. June , 2014</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x14ac:dyDescent="0.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June</v>
      </c>
      <c r="V143" s="184"/>
      <c r="W143" s="179"/>
      <c r="X143" s="430">
        <f t="shared" ca="1" si="36"/>
        <v>41790</v>
      </c>
      <c r="Y143" s="568" t="str">
        <f t="shared" ca="1" si="33"/>
        <v>Sat. June , 2014</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x14ac:dyDescent="0.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June</v>
      </c>
      <c r="V144" s="184"/>
      <c r="W144" s="179"/>
      <c r="X144" s="430">
        <f t="shared" ca="1" si="36"/>
        <v>41790</v>
      </c>
      <c r="Y144" s="568" t="str">
        <f t="shared" ca="1" si="33"/>
        <v>Sat. June , 2014</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x14ac:dyDescent="0.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June</v>
      </c>
      <c r="V145" s="184"/>
      <c r="W145" s="179"/>
      <c r="X145" s="430">
        <f t="shared" ca="1" si="36"/>
        <v>41790</v>
      </c>
      <c r="Y145" s="568" t="str">
        <f t="shared" ca="1" si="33"/>
        <v>Sat. June , 2014</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x14ac:dyDescent="0.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June</v>
      </c>
      <c r="V146" s="184"/>
      <c r="W146" s="179"/>
      <c r="X146" s="430">
        <f t="shared" ca="1" si="36"/>
        <v>41790</v>
      </c>
      <c r="Y146" s="568" t="str">
        <f t="shared" ca="1" si="33"/>
        <v>Sat. June , 2014</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x14ac:dyDescent="0.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June</v>
      </c>
      <c r="V147" s="184"/>
      <c r="W147" s="179"/>
      <c r="X147" s="430">
        <f t="shared" ca="1" si="36"/>
        <v>41790</v>
      </c>
      <c r="Y147" s="568" t="str">
        <f t="shared" ca="1" si="33"/>
        <v>Sat. June , 2014</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x14ac:dyDescent="0.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June</v>
      </c>
      <c r="V148" s="184"/>
      <c r="W148" s="179"/>
      <c r="X148" s="430">
        <f t="shared" ca="1" si="36"/>
        <v>41790</v>
      </c>
      <c r="Y148" s="568" t="str">
        <f t="shared" ca="1" si="33"/>
        <v>Sat. June , 2014</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x14ac:dyDescent="0.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June</v>
      </c>
      <c r="V149" s="184"/>
      <c r="W149" s="179"/>
      <c r="X149" s="430">
        <f t="shared" ca="1" si="36"/>
        <v>41790</v>
      </c>
      <c r="Y149" s="568" t="str">
        <f t="shared" ref="Y149:Y194" ca="1" si="52">IF(Y143="f",T149&amp;". "&amp;" "&amp;R149&amp;" "&amp;U149&amp;" "&amp;$AE$7,T149&amp;". "&amp;U149&amp;" "&amp;R149&amp;", "&amp;$AE$7)</f>
        <v>Sat. June , 2014</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x14ac:dyDescent="0.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June</v>
      </c>
      <c r="V150" s="184"/>
      <c r="W150" s="179"/>
      <c r="X150" s="430">
        <f t="shared" ref="X150:X194" ca="1" si="55">$AE$8+D150</f>
        <v>41790</v>
      </c>
      <c r="Y150" s="568" t="str">
        <f t="shared" ca="1" si="52"/>
        <v>Sat. June , 2014</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x14ac:dyDescent="0.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June</v>
      </c>
      <c r="V151" s="184"/>
      <c r="W151" s="179"/>
      <c r="X151" s="430">
        <f t="shared" ca="1" si="55"/>
        <v>41790</v>
      </c>
      <c r="Y151" s="568" t="str">
        <f t="shared" ca="1" si="52"/>
        <v>Sat. June , 2014</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x14ac:dyDescent="0.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June</v>
      </c>
      <c r="V152" s="184"/>
      <c r="W152" s="179"/>
      <c r="X152" s="430">
        <f t="shared" ca="1" si="55"/>
        <v>41790</v>
      </c>
      <c r="Y152" s="568" t="str">
        <f t="shared" ca="1" si="52"/>
        <v>Sat. June , 2014</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x14ac:dyDescent="0.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June</v>
      </c>
      <c r="V153" s="184"/>
      <c r="W153" s="179"/>
      <c r="X153" s="430">
        <f t="shared" ca="1" si="55"/>
        <v>41790</v>
      </c>
      <c r="Y153" s="568" t="str">
        <f t="shared" ca="1" si="52"/>
        <v>Sat. June , 2014</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x14ac:dyDescent="0.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June</v>
      </c>
      <c r="V154" s="184"/>
      <c r="W154" s="179"/>
      <c r="X154" s="430">
        <f t="shared" ca="1" si="55"/>
        <v>41790</v>
      </c>
      <c r="Y154" s="568" t="str">
        <f t="shared" ca="1" si="52"/>
        <v>Sat. June , 2014</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x14ac:dyDescent="0.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June</v>
      </c>
      <c r="V155" s="184"/>
      <c r="W155" s="179"/>
      <c r="X155" s="430">
        <f t="shared" ca="1" si="55"/>
        <v>41790</v>
      </c>
      <c r="Y155" s="568" t="str">
        <f t="shared" ca="1" si="52"/>
        <v>Sat. June , 2014</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x14ac:dyDescent="0.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June</v>
      </c>
      <c r="V156" s="184"/>
      <c r="W156" s="179"/>
      <c r="X156" s="430">
        <f t="shared" ca="1" si="55"/>
        <v>41790</v>
      </c>
      <c r="Y156" s="568" t="str">
        <f t="shared" ca="1" si="52"/>
        <v>Sat. June , 2014</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x14ac:dyDescent="0.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June</v>
      </c>
      <c r="V157" s="184"/>
      <c r="W157" s="179"/>
      <c r="X157" s="430">
        <f t="shared" ca="1" si="55"/>
        <v>41790</v>
      </c>
      <c r="Y157" s="568" t="str">
        <f t="shared" ca="1" si="52"/>
        <v>Sat. June , 2014</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x14ac:dyDescent="0.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June</v>
      </c>
      <c r="V158" s="184"/>
      <c r="W158" s="179"/>
      <c r="X158" s="430">
        <f t="shared" ca="1" si="55"/>
        <v>41790</v>
      </c>
      <c r="Y158" s="568" t="str">
        <f t="shared" ca="1" si="52"/>
        <v>Sat. June , 2014</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x14ac:dyDescent="0.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June</v>
      </c>
      <c r="V159" s="184"/>
      <c r="W159" s="179"/>
      <c r="X159" s="430">
        <f t="shared" ca="1" si="55"/>
        <v>41790</v>
      </c>
      <c r="Y159" s="568" t="str">
        <f t="shared" ca="1" si="52"/>
        <v>Sat. June , 2014</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x14ac:dyDescent="0.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June</v>
      </c>
      <c r="V160" s="184"/>
      <c r="W160" s="179"/>
      <c r="X160" s="430">
        <f t="shared" ca="1" si="55"/>
        <v>41790</v>
      </c>
      <c r="Y160" s="568" t="str">
        <f t="shared" ca="1" si="52"/>
        <v>Sat. June , 2014</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x14ac:dyDescent="0.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June</v>
      </c>
      <c r="V161" s="184"/>
      <c r="W161" s="179"/>
      <c r="X161" s="430">
        <f t="shared" ca="1" si="55"/>
        <v>41790</v>
      </c>
      <c r="Y161" s="568" t="str">
        <f t="shared" ca="1" si="52"/>
        <v>Sat. June , 2014</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x14ac:dyDescent="0.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June</v>
      </c>
      <c r="V162" s="184"/>
      <c r="W162" s="179"/>
      <c r="X162" s="430">
        <f t="shared" ca="1" si="55"/>
        <v>41790</v>
      </c>
      <c r="Y162" s="568" t="str">
        <f t="shared" ca="1" si="52"/>
        <v>Sat. June , 2014</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x14ac:dyDescent="0.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June</v>
      </c>
      <c r="V163" s="184"/>
      <c r="W163" s="179"/>
      <c r="X163" s="430">
        <f t="shared" ca="1" si="55"/>
        <v>41790</v>
      </c>
      <c r="Y163" s="568" t="str">
        <f t="shared" ca="1" si="52"/>
        <v>Sat. June , 2014</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x14ac:dyDescent="0.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June</v>
      </c>
      <c r="V164" s="184"/>
      <c r="W164" s="179"/>
      <c r="X164" s="430">
        <f t="shared" ca="1" si="55"/>
        <v>41790</v>
      </c>
      <c r="Y164" s="568" t="str">
        <f t="shared" ca="1" si="52"/>
        <v>Sat. June , 2014</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x14ac:dyDescent="0.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June</v>
      </c>
      <c r="V165" s="184"/>
      <c r="W165" s="179"/>
      <c r="X165" s="430">
        <f t="shared" ca="1" si="55"/>
        <v>41790</v>
      </c>
      <c r="Y165" s="568" t="str">
        <f t="shared" ca="1" si="52"/>
        <v>Sat. June , 2014</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x14ac:dyDescent="0.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June</v>
      </c>
      <c r="V166" s="184"/>
      <c r="W166" s="179"/>
      <c r="X166" s="430">
        <f t="shared" ca="1" si="55"/>
        <v>41790</v>
      </c>
      <c r="Y166" s="568" t="str">
        <f t="shared" ca="1" si="52"/>
        <v>Sat. June , 2014</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x14ac:dyDescent="0.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June</v>
      </c>
      <c r="V167" s="184"/>
      <c r="W167" s="179"/>
      <c r="X167" s="430">
        <f t="shared" ca="1" si="55"/>
        <v>41790</v>
      </c>
      <c r="Y167" s="568" t="str">
        <f t="shared" ca="1" si="52"/>
        <v>Sat. June , 2014</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x14ac:dyDescent="0.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June</v>
      </c>
      <c r="V168" s="184"/>
      <c r="W168" s="179"/>
      <c r="X168" s="430">
        <f t="shared" ca="1" si="55"/>
        <v>41790</v>
      </c>
      <c r="Y168" s="568" t="str">
        <f t="shared" ca="1" si="52"/>
        <v>Sat. June , 2014</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x14ac:dyDescent="0.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June</v>
      </c>
      <c r="V169" s="184"/>
      <c r="W169" s="179"/>
      <c r="X169" s="430">
        <f t="shared" ca="1" si="55"/>
        <v>41790</v>
      </c>
      <c r="Y169" s="568" t="str">
        <f t="shared" ca="1" si="52"/>
        <v>Sat. June , 2014</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x14ac:dyDescent="0.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June</v>
      </c>
      <c r="V170" s="184"/>
      <c r="W170" s="179"/>
      <c r="X170" s="430">
        <f t="shared" ca="1" si="55"/>
        <v>41790</v>
      </c>
      <c r="Y170" s="568" t="str">
        <f t="shared" ca="1" si="52"/>
        <v>Sat. June , 2014</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x14ac:dyDescent="0.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June</v>
      </c>
      <c r="V171" s="184"/>
      <c r="W171" s="179"/>
      <c r="X171" s="430">
        <f t="shared" ca="1" si="55"/>
        <v>41790</v>
      </c>
      <c r="Y171" s="568" t="str">
        <f t="shared" ca="1" si="52"/>
        <v>Sat. June , 2014</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x14ac:dyDescent="0.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June</v>
      </c>
      <c r="V172" s="184"/>
      <c r="W172" s="179"/>
      <c r="X172" s="430">
        <f t="shared" ca="1" si="55"/>
        <v>41790</v>
      </c>
      <c r="Y172" s="568" t="str">
        <f t="shared" ca="1" si="52"/>
        <v>Sat. June , 2014</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x14ac:dyDescent="0.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June</v>
      </c>
      <c r="V173" s="184"/>
      <c r="W173" s="179"/>
      <c r="X173" s="430">
        <f t="shared" ca="1" si="55"/>
        <v>41790</v>
      </c>
      <c r="Y173" s="568" t="str">
        <f t="shared" ca="1" si="52"/>
        <v>Sat. June , 2014</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x14ac:dyDescent="0.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June</v>
      </c>
      <c r="V174" s="184"/>
      <c r="W174" s="179"/>
      <c r="X174" s="430">
        <f t="shared" ca="1" si="55"/>
        <v>41790</v>
      </c>
      <c r="Y174" s="568" t="str">
        <f t="shared" ca="1" si="52"/>
        <v>Sat. June , 2014</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x14ac:dyDescent="0.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June</v>
      </c>
      <c r="V175" s="184"/>
      <c r="W175" s="179"/>
      <c r="X175" s="430">
        <f t="shared" ca="1" si="55"/>
        <v>41790</v>
      </c>
      <c r="Y175" s="568" t="str">
        <f t="shared" ca="1" si="52"/>
        <v>Sat. June , 2014</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x14ac:dyDescent="0.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June</v>
      </c>
      <c r="V176" s="184"/>
      <c r="W176" s="179"/>
      <c r="X176" s="430">
        <f t="shared" ca="1" si="55"/>
        <v>41790</v>
      </c>
      <c r="Y176" s="568" t="str">
        <f t="shared" ca="1" si="52"/>
        <v>Sat. June , 2014</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x14ac:dyDescent="0.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June</v>
      </c>
      <c r="V177" s="184"/>
      <c r="W177" s="179"/>
      <c r="X177" s="430">
        <f t="shared" ca="1" si="55"/>
        <v>41790</v>
      </c>
      <c r="Y177" s="568" t="str">
        <f t="shared" ca="1" si="52"/>
        <v>Sat. June , 2014</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x14ac:dyDescent="0.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June</v>
      </c>
      <c r="V178" s="184"/>
      <c r="W178" s="179"/>
      <c r="X178" s="430">
        <f t="shared" ca="1" si="55"/>
        <v>41790</v>
      </c>
      <c r="Y178" s="568" t="str">
        <f t="shared" ca="1" si="52"/>
        <v>Sat. June , 2014</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x14ac:dyDescent="0.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June</v>
      </c>
      <c r="V179" s="184"/>
      <c r="W179" s="179"/>
      <c r="X179" s="430">
        <f t="shared" ca="1" si="55"/>
        <v>41790</v>
      </c>
      <c r="Y179" s="568" t="str">
        <f t="shared" ca="1" si="52"/>
        <v>Sat. June , 2014</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x14ac:dyDescent="0.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June</v>
      </c>
      <c r="V180" s="184"/>
      <c r="W180" s="179"/>
      <c r="X180" s="430">
        <f t="shared" ca="1" si="55"/>
        <v>41790</v>
      </c>
      <c r="Y180" s="568" t="str">
        <f t="shared" ca="1" si="52"/>
        <v>Sat. June , 2014</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x14ac:dyDescent="0.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June</v>
      </c>
      <c r="V181" s="184"/>
      <c r="W181" s="179"/>
      <c r="X181" s="430">
        <f t="shared" ca="1" si="55"/>
        <v>41790</v>
      </c>
      <c r="Y181" s="568" t="str">
        <f t="shared" ca="1" si="52"/>
        <v>Sat. June , 2014</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x14ac:dyDescent="0.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June</v>
      </c>
      <c r="V182" s="184"/>
      <c r="W182" s="179"/>
      <c r="X182" s="430">
        <f t="shared" ca="1" si="55"/>
        <v>41790</v>
      </c>
      <c r="Y182" s="568" t="str">
        <f t="shared" ca="1" si="52"/>
        <v>Sat. June , 2014</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x14ac:dyDescent="0.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June</v>
      </c>
      <c r="V183" s="184"/>
      <c r="W183" s="179"/>
      <c r="X183" s="430">
        <f t="shared" ca="1" si="55"/>
        <v>41790</v>
      </c>
      <c r="Y183" s="568" t="str">
        <f t="shared" ca="1" si="52"/>
        <v>Sat. June , 2014</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x14ac:dyDescent="0.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June</v>
      </c>
      <c r="V184" s="184"/>
      <c r="W184" s="179"/>
      <c r="X184" s="430">
        <f t="shared" ca="1" si="55"/>
        <v>41790</v>
      </c>
      <c r="Y184" s="568" t="str">
        <f t="shared" ca="1" si="52"/>
        <v>Sat. June , 2014</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x14ac:dyDescent="0.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June</v>
      </c>
      <c r="V185" s="184"/>
      <c r="W185" s="179"/>
      <c r="X185" s="430">
        <f t="shared" ca="1" si="55"/>
        <v>41790</v>
      </c>
      <c r="Y185" s="568" t="str">
        <f t="shared" ca="1" si="52"/>
        <v>Sat. June , 2014</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x14ac:dyDescent="0.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June</v>
      </c>
      <c r="V186" s="184"/>
      <c r="W186" s="179"/>
      <c r="X186" s="430">
        <f t="shared" ca="1" si="55"/>
        <v>41790</v>
      </c>
      <c r="Y186" s="568" t="str">
        <f t="shared" ca="1" si="52"/>
        <v>Sat. June , 2014</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x14ac:dyDescent="0.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June</v>
      </c>
      <c r="V187" s="184"/>
      <c r="W187" s="179"/>
      <c r="X187" s="430">
        <f t="shared" ca="1" si="55"/>
        <v>41790</v>
      </c>
      <c r="Y187" s="568" t="str">
        <f t="shared" ca="1" si="52"/>
        <v>Sat. June , 2014</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x14ac:dyDescent="0.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June</v>
      </c>
      <c r="V188" s="184"/>
      <c r="W188" s="179"/>
      <c r="X188" s="430">
        <f t="shared" ca="1" si="55"/>
        <v>41790</v>
      </c>
      <c r="Y188" s="568" t="str">
        <f t="shared" ca="1" si="52"/>
        <v>Sat. June , 2014</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x14ac:dyDescent="0.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June</v>
      </c>
      <c r="V189" s="184"/>
      <c r="W189" s="179"/>
      <c r="X189" s="430">
        <f t="shared" ca="1" si="55"/>
        <v>41790</v>
      </c>
      <c r="Y189" s="568" t="str">
        <f t="shared" ca="1" si="52"/>
        <v>Sat. June , 2014</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x14ac:dyDescent="0.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June</v>
      </c>
      <c r="V190" s="184"/>
      <c r="W190" s="179"/>
      <c r="X190" s="430">
        <f t="shared" ca="1" si="55"/>
        <v>41790</v>
      </c>
      <c r="Y190" s="568" t="str">
        <f t="shared" ca="1" si="52"/>
        <v>Sat. June , 2014</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x14ac:dyDescent="0.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June</v>
      </c>
      <c r="V191" s="184"/>
      <c r="W191" s="179"/>
      <c r="X191" s="430">
        <f t="shared" ca="1" si="55"/>
        <v>41790</v>
      </c>
      <c r="Y191" s="568" t="str">
        <f t="shared" ca="1" si="52"/>
        <v>Sat. June , 2014</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x14ac:dyDescent="0.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June</v>
      </c>
      <c r="V192" s="184"/>
      <c r="W192" s="179"/>
      <c r="X192" s="430">
        <f t="shared" ca="1" si="55"/>
        <v>41790</v>
      </c>
      <c r="Y192" s="568" t="str">
        <f t="shared" ca="1" si="52"/>
        <v>Sat. June , 2014</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x14ac:dyDescent="0.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June</v>
      </c>
      <c r="V193" s="184"/>
      <c r="W193" s="179"/>
      <c r="X193" s="430">
        <f t="shared" ca="1" si="55"/>
        <v>41790</v>
      </c>
      <c r="Y193" s="568" t="str">
        <f t="shared" ca="1" si="52"/>
        <v>Sat. June , 2014</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x14ac:dyDescent="0.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June</v>
      </c>
      <c r="V194" s="184"/>
      <c r="W194" s="179"/>
      <c r="X194" s="430">
        <f t="shared" ca="1" si="55"/>
        <v>41790</v>
      </c>
      <c r="Y194" s="568" t="str">
        <f t="shared" ca="1" si="52"/>
        <v>Sat. June , 2014</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x14ac:dyDescent="0.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x14ac:dyDescent="0.2">
      <c r="F196" s="911" t="str">
        <f>'NTS ONLY_set_year'!$E$133&amp;"
"&amp;'NTS ONLY_set_year'!$E$5</f>
        <v xml:space="preserve">© 2014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x14ac:dyDescent="0.2">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x14ac:dyDescent="0.2">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x14ac:dyDescent="0.2">
      <c r="G199" s="41"/>
      <c r="S199" s="30"/>
      <c r="Z199" s="315">
        <f ca="1">AC198</f>
        <v>30</v>
      </c>
      <c r="AA199" s="185"/>
    </row>
    <row r="200" spans="1:255" customFormat="1" ht="12.75" x14ac:dyDescent="0.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x14ac:dyDescent="0.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x14ac:dyDescent="0.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x14ac:dyDescent="0.2">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x14ac:dyDescent="0.2">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x14ac:dyDescent="0.2">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x14ac:dyDescent="0.2">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x14ac:dyDescent="0.2">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x14ac:dyDescent="0.2">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x14ac:dyDescent="0.2">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x14ac:dyDescent="0.2">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x14ac:dyDescent="0.2">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x14ac:dyDescent="0.2">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x14ac:dyDescent="0.2">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x14ac:dyDescent="0.2">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x14ac:dyDescent="0.2">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x14ac:dyDescent="0.2">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x14ac:dyDescent="0.2">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x14ac:dyDescent="0.2">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x14ac:dyDescent="0.2">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x14ac:dyDescent="0.2">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x14ac:dyDescent="0.2">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x14ac:dyDescent="0.2">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x14ac:dyDescent="0.2">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x14ac:dyDescent="0.2">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x14ac:dyDescent="0.2">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x14ac:dyDescent="0.2">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x14ac:dyDescent="0.2">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x14ac:dyDescent="0.2">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x14ac:dyDescent="0.2">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x14ac:dyDescent="0.2">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x14ac:dyDescent="0.2">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x14ac:dyDescent="0.2">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x14ac:dyDescent="0.2">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x14ac:dyDescent="0.2">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x14ac:dyDescent="0.2">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x14ac:dyDescent="0.2">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x14ac:dyDescent="0.2">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x14ac:dyDescent="0.2">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x14ac:dyDescent="0.2">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x14ac:dyDescent="0.2">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x14ac:dyDescent="0.2">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x14ac:dyDescent="0.2">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x14ac:dyDescent="0.2">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x14ac:dyDescent="0.2">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x14ac:dyDescent="0.2">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x14ac:dyDescent="0.2">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x14ac:dyDescent="0.2">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x14ac:dyDescent="0.2">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x14ac:dyDescent="0.2">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x14ac:dyDescent="0.2">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x14ac:dyDescent="0.2">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x14ac:dyDescent="0.2">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x14ac:dyDescent="0.2">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x14ac:dyDescent="0.2">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x14ac:dyDescent="0.2">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x14ac:dyDescent="0.2">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x14ac:dyDescent="0.2">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x14ac:dyDescent="0.2">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x14ac:dyDescent="0.2">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x14ac:dyDescent="0.2">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x14ac:dyDescent="0.2">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x14ac:dyDescent="0.2">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x14ac:dyDescent="0.2">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x14ac:dyDescent="0.2">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x14ac:dyDescent="0.2">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x14ac:dyDescent="0.2">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x14ac:dyDescent="0.2">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x14ac:dyDescent="0.2">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x14ac:dyDescent="0.2">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x14ac:dyDescent="0.2">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x14ac:dyDescent="0.2">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x14ac:dyDescent="0.2">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x14ac:dyDescent="0.2">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x14ac:dyDescent="0.2">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x14ac:dyDescent="0.2">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x14ac:dyDescent="0.2">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x14ac:dyDescent="0.2">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x14ac:dyDescent="0.2">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x14ac:dyDescent="0.2">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x14ac:dyDescent="0.2">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x14ac:dyDescent="0.2">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x14ac:dyDescent="0.2">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x14ac:dyDescent="0.2">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x14ac:dyDescent="0.2">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x14ac:dyDescent="0.2">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x14ac:dyDescent="0.2">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x14ac:dyDescent="0.2">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x14ac:dyDescent="0.2">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x14ac:dyDescent="0.2">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x14ac:dyDescent="0.2">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x14ac:dyDescent="0.2">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x14ac:dyDescent="0.2">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x14ac:dyDescent="0.2">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x14ac:dyDescent="0.2">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x14ac:dyDescent="0.2">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x14ac:dyDescent="0.2">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x14ac:dyDescent="0.2">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x14ac:dyDescent="0.2">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x14ac:dyDescent="0.2">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x14ac:dyDescent="0.2">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x14ac:dyDescent="0.2">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x14ac:dyDescent="0.2">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x14ac:dyDescent="0.2">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x14ac:dyDescent="0.2">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x14ac:dyDescent="0.2">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x14ac:dyDescent="0.2">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x14ac:dyDescent="0.2">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x14ac:dyDescent="0.2">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x14ac:dyDescent="0.2">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x14ac:dyDescent="0.2">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x14ac:dyDescent="0.2">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x14ac:dyDescent="0.2">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x14ac:dyDescent="0.2">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x14ac:dyDescent="0.2">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x14ac:dyDescent="0.2">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x14ac:dyDescent="0.2">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x14ac:dyDescent="0.2">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x14ac:dyDescent="0.2">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x14ac:dyDescent="0.2">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x14ac:dyDescent="0.2">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x14ac:dyDescent="0.2">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x14ac:dyDescent="0.2">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x14ac:dyDescent="0.2">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x14ac:dyDescent="0.2">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x14ac:dyDescent="0.2">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x14ac:dyDescent="0.2">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x14ac:dyDescent="0.2">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x14ac:dyDescent="0.2">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x14ac:dyDescent="0.2">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x14ac:dyDescent="0.2">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x14ac:dyDescent="0.2">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x14ac:dyDescent="0.2">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x14ac:dyDescent="0.2">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x14ac:dyDescent="0.2">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x14ac:dyDescent="0.2">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x14ac:dyDescent="0.2">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x14ac:dyDescent="0.2">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x14ac:dyDescent="0.2">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x14ac:dyDescent="0.2">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x14ac:dyDescent="0.2">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x14ac:dyDescent="0.2">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x14ac:dyDescent="0.2">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x14ac:dyDescent="0.2">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x14ac:dyDescent="0.2">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x14ac:dyDescent="0.2">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x14ac:dyDescent="0.2">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x14ac:dyDescent="0.2">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x14ac:dyDescent="0.2">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x14ac:dyDescent="0.2">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x14ac:dyDescent="0.2">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x14ac:dyDescent="0.2">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x14ac:dyDescent="0.2">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x14ac:dyDescent="0.2">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x14ac:dyDescent="0.2">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x14ac:dyDescent="0.2">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x14ac:dyDescent="0.2">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x14ac:dyDescent="0.2">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x14ac:dyDescent="0.2">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x14ac:dyDescent="0.2">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x14ac:dyDescent="0.2">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x14ac:dyDescent="0.2">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x14ac:dyDescent="0.2">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x14ac:dyDescent="0.2">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x14ac:dyDescent="0.2">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x14ac:dyDescent="0.2">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x14ac:dyDescent="0.2">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x14ac:dyDescent="0.2">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x14ac:dyDescent="0.2">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x14ac:dyDescent="0.2">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x14ac:dyDescent="0.2">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x14ac:dyDescent="0.2">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x14ac:dyDescent="0.2">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x14ac:dyDescent="0.2">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x14ac:dyDescent="0.2">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x14ac:dyDescent="0.2">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x14ac:dyDescent="0.2">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x14ac:dyDescent="0.2">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x14ac:dyDescent="0.2">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x14ac:dyDescent="0.2">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x14ac:dyDescent="0.2">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x14ac:dyDescent="0.2">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x14ac:dyDescent="0.2">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x14ac:dyDescent="0.2">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x14ac:dyDescent="0.2">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x14ac:dyDescent="0.2">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x14ac:dyDescent="0.2">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x14ac:dyDescent="0.2">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x14ac:dyDescent="0.2">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x14ac:dyDescent="0.2">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x14ac:dyDescent="0.2">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x14ac:dyDescent="0.2">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x14ac:dyDescent="0.2">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x14ac:dyDescent="0.2">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x14ac:dyDescent="0.2">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x14ac:dyDescent="0.2">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x14ac:dyDescent="0.2">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x14ac:dyDescent="0.2">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x14ac:dyDescent="0.2">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x14ac:dyDescent="0.2">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x14ac:dyDescent="0.2">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x14ac:dyDescent="0.2">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x14ac:dyDescent="0.2">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x14ac:dyDescent="0.2">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x14ac:dyDescent="0.2">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x14ac:dyDescent="0.2">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x14ac:dyDescent="0.2">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x14ac:dyDescent="0.2">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x14ac:dyDescent="0.2">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x14ac:dyDescent="0.2">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x14ac:dyDescent="0.2">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x14ac:dyDescent="0.2">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x14ac:dyDescent="0.2">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x14ac:dyDescent="0.2">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x14ac:dyDescent="0.2">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x14ac:dyDescent="0.2">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x14ac:dyDescent="0.2">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x14ac:dyDescent="0.2">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x14ac:dyDescent="0.2">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x14ac:dyDescent="0.2">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x14ac:dyDescent="0.2">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x14ac:dyDescent="0.2">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x14ac:dyDescent="0.2">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x14ac:dyDescent="0.2">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x14ac:dyDescent="0.2">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x14ac:dyDescent="0.2">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x14ac:dyDescent="0.2">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x14ac:dyDescent="0.2">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x14ac:dyDescent="0.2">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x14ac:dyDescent="0.2">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x14ac:dyDescent="0.2">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x14ac:dyDescent="0.2">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x14ac:dyDescent="0.2">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x14ac:dyDescent="0.2">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x14ac:dyDescent="0.2">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x14ac:dyDescent="0.2">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x14ac:dyDescent="0.2">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x14ac:dyDescent="0.2">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x14ac:dyDescent="0.2">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x14ac:dyDescent="0.2">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x14ac:dyDescent="0.2">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x14ac:dyDescent="0.2">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x14ac:dyDescent="0.2">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x14ac:dyDescent="0.2">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x14ac:dyDescent="0.2">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x14ac:dyDescent="0.2">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x14ac:dyDescent="0.2">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x14ac:dyDescent="0.2">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x14ac:dyDescent="0.2">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x14ac:dyDescent="0.2">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x14ac:dyDescent="0.2">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x14ac:dyDescent="0.2">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x14ac:dyDescent="0.2">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x14ac:dyDescent="0.2">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x14ac:dyDescent="0.2">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x14ac:dyDescent="0.2">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x14ac:dyDescent="0.2">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x14ac:dyDescent="0.2">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x14ac:dyDescent="0.2">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x14ac:dyDescent="0.2">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x14ac:dyDescent="0.2">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x14ac:dyDescent="0.2">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x14ac:dyDescent="0.2">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x14ac:dyDescent="0.2">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x14ac:dyDescent="0.2">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x14ac:dyDescent="0.2">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x14ac:dyDescent="0.2">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x14ac:dyDescent="0.2">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x14ac:dyDescent="0.2">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x14ac:dyDescent="0.2">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x14ac:dyDescent="0.2">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x14ac:dyDescent="0.2">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x14ac:dyDescent="0.2">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x14ac:dyDescent="0.2">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x14ac:dyDescent="0.2">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x14ac:dyDescent="0.2">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x14ac:dyDescent="0.2">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x14ac:dyDescent="0.2">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x14ac:dyDescent="0.2">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x14ac:dyDescent="0.2">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x14ac:dyDescent="0.2">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x14ac:dyDescent="0.2">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x14ac:dyDescent="0.2">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x14ac:dyDescent="0.2">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x14ac:dyDescent="0.2">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x14ac:dyDescent="0.2">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x14ac:dyDescent="0.2">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x14ac:dyDescent="0.2">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x14ac:dyDescent="0.2">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x14ac:dyDescent="0.2">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x14ac:dyDescent="0.2">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x14ac:dyDescent="0.2">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x14ac:dyDescent="0.2">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x14ac:dyDescent="0.2">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x14ac:dyDescent="0.2">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x14ac:dyDescent="0.2">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x14ac:dyDescent="0.2">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x14ac:dyDescent="0.2">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x14ac:dyDescent="0.2">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x14ac:dyDescent="0.2">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x14ac:dyDescent="0.2">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x14ac:dyDescent="0.2">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x14ac:dyDescent="0.2"/>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Alan Davis</cp:lastModifiedBy>
  <cp:lastPrinted>2012-01-19T20:19:44Z</cp:lastPrinted>
  <dcterms:created xsi:type="dcterms:W3CDTF">2009-10-23T21:31:14Z</dcterms:created>
  <dcterms:modified xsi:type="dcterms:W3CDTF">2014-02-11T16:39:15Z</dcterms:modified>
</cp:coreProperties>
</file>